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80" windowHeight="9150" tabRatio="792" activeTab="7"/>
  </bookViews>
  <sheets>
    <sheet name="Allotments" sheetId="13" r:id="rId1"/>
    <sheet name="Cemetery" sheetId="14" r:id="rId2"/>
    <sheet name="Forum 16-17" sheetId="16" r:id="rId3"/>
    <sheet name="Dock" sheetId="7" r:id="rId4"/>
    <sheet name="Barrow Park" sheetId="6" r:id="rId5"/>
    <sheet name="Market" sheetId="8" r:id="rId6"/>
    <sheet name="Land Charges" sheetId="9" r:id="rId7"/>
    <sheet name="Estates" sheetId="10" r:id="rId8"/>
    <sheet name="Env Health" sheetId="15" r:id="rId9"/>
    <sheet name="Town Hall " sheetId="11" r:id="rId10"/>
  </sheets>
  <definedNames>
    <definedName name="_xlnm.Print_Area" localSheetId="0">Allotments!$A$5:$J$23</definedName>
    <definedName name="_xlnm.Print_Area" localSheetId="4">'Barrow Park'!$A$1:$D$12</definedName>
    <definedName name="_xlnm.Print_Area" localSheetId="1">Cemetery!$A$1:$H$63</definedName>
    <definedName name="_xlnm.Print_Area" localSheetId="3">Dock!$A$1:$D$6</definedName>
    <definedName name="_xlnm.Print_Area" localSheetId="8">'Env Health'!$A$1:$G$68</definedName>
    <definedName name="_xlnm.Print_Area" localSheetId="6">'Land Charges'!$A$1:$H$19</definedName>
    <definedName name="_xlnm.Print_Area" localSheetId="5">Market!$A$1:$D$27</definedName>
    <definedName name="_xlnm.Print_Area" localSheetId="9">'Town Hall '!$A$1:$H$30</definedName>
    <definedName name="_xlnm.Print_Titles" localSheetId="0">Allotments!$1:$2</definedName>
    <definedName name="_xlnm.Print_Titles" localSheetId="1">Cemetery!$1:$3</definedName>
  </definedNames>
  <calcPr calcId="145621"/>
</workbook>
</file>

<file path=xl/calcChain.xml><?xml version="1.0" encoding="utf-8"?>
<calcChain xmlns="http://schemas.openxmlformats.org/spreadsheetml/2006/main">
  <c r="I11" i="9" l="1"/>
  <c r="J11" i="9" s="1"/>
  <c r="G11" i="9"/>
  <c r="J7" i="9"/>
  <c r="I7" i="9"/>
  <c r="G7" i="9"/>
  <c r="H26" i="11" l="1"/>
  <c r="H25" i="11"/>
  <c r="H23" i="11"/>
  <c r="H22" i="11"/>
  <c r="H21" i="11"/>
  <c r="H19" i="11"/>
  <c r="H18" i="11"/>
  <c r="H17" i="11"/>
  <c r="H15" i="11"/>
  <c r="H14" i="11"/>
  <c r="H13" i="11"/>
  <c r="H11" i="11"/>
  <c r="H10" i="11"/>
  <c r="H9" i="11"/>
  <c r="H6" i="11"/>
  <c r="H7" i="11"/>
  <c r="H5" i="11"/>
  <c r="H6" i="10"/>
  <c r="H7" i="10"/>
  <c r="H5" i="10"/>
  <c r="H10" i="8"/>
  <c r="H9" i="8"/>
  <c r="H8" i="8"/>
  <c r="H6" i="8"/>
  <c r="H5" i="8"/>
  <c r="H11" i="6"/>
  <c r="H10" i="6"/>
  <c r="H6" i="6"/>
  <c r="H7" i="6"/>
  <c r="H8" i="6"/>
  <c r="H5" i="6"/>
  <c r="H62" i="14"/>
  <c r="H61" i="14"/>
  <c r="H60" i="14"/>
  <c r="H58" i="14"/>
  <c r="H57" i="14"/>
  <c r="H56" i="14"/>
  <c r="H55" i="14"/>
  <c r="H54" i="14"/>
  <c r="H53" i="14"/>
  <c r="H52" i="14"/>
  <c r="H51" i="14"/>
  <c r="H48" i="14"/>
  <c r="H47" i="14"/>
  <c r="H46" i="14"/>
  <c r="H45" i="14"/>
  <c r="H44" i="14"/>
  <c r="H43" i="14"/>
  <c r="H41" i="14"/>
  <c r="H40" i="14"/>
  <c r="H39" i="14"/>
  <c r="H38" i="14"/>
  <c r="H37" i="14"/>
  <c r="H35" i="14"/>
  <c r="H34" i="14"/>
  <c r="H33" i="14"/>
  <c r="H32" i="14"/>
  <c r="H31" i="14"/>
  <c r="H30" i="14"/>
  <c r="H29" i="14"/>
  <c r="H28" i="14"/>
  <c r="H27" i="14"/>
  <c r="H14" i="14"/>
  <c r="H15" i="14"/>
  <c r="H16" i="14"/>
  <c r="H17" i="14"/>
  <c r="H18" i="14"/>
  <c r="H19" i="14"/>
  <c r="H13" i="14"/>
  <c r="H12" i="14"/>
  <c r="H11" i="14"/>
  <c r="H10" i="14"/>
  <c r="H6" i="14"/>
  <c r="H7" i="14"/>
  <c r="H8" i="14"/>
  <c r="H5" i="14"/>
  <c r="H21" i="13"/>
  <c r="H14" i="13"/>
  <c r="H10" i="13"/>
  <c r="H11" i="13"/>
  <c r="H12" i="13"/>
  <c r="H9" i="13"/>
  <c r="F21" i="13" l="1"/>
  <c r="F14" i="13"/>
  <c r="F12" i="13"/>
  <c r="F11" i="13"/>
  <c r="F10" i="13"/>
  <c r="F9" i="13"/>
  <c r="I16" i="9" l="1"/>
  <c r="J16" i="9" s="1"/>
  <c r="G16" i="9"/>
  <c r="H15" i="9"/>
  <c r="I15" i="9" s="1"/>
  <c r="J15" i="9" s="1"/>
  <c r="G15" i="9"/>
  <c r="H14" i="9"/>
  <c r="I14" i="9" s="1"/>
  <c r="J14" i="9" s="1"/>
  <c r="G14" i="9"/>
  <c r="H13" i="9"/>
  <c r="I13" i="9" s="1"/>
  <c r="J13" i="9" s="1"/>
  <c r="G13" i="9"/>
  <c r="H12" i="9"/>
  <c r="I12" i="9" s="1"/>
  <c r="J12" i="9" s="1"/>
  <c r="G12" i="9"/>
  <c r="H10" i="9"/>
  <c r="I10" i="9" s="1"/>
  <c r="J10" i="9" s="1"/>
  <c r="G10" i="9"/>
  <c r="I9" i="9"/>
  <c r="J9" i="9" s="1"/>
  <c r="G9" i="9"/>
  <c r="H8" i="9"/>
  <c r="I8" i="9" s="1"/>
  <c r="J8" i="9" s="1"/>
  <c r="G8" i="9"/>
  <c r="H6" i="9"/>
  <c r="I6" i="9" s="1"/>
  <c r="J6" i="9" s="1"/>
  <c r="G6" i="9"/>
  <c r="I5" i="9"/>
  <c r="J5" i="9" s="1"/>
  <c r="G5" i="9"/>
  <c r="H4" i="9"/>
  <c r="I4" i="9" s="1"/>
  <c r="J4" i="9" s="1"/>
  <c r="G4" i="9"/>
  <c r="G5" i="7" l="1"/>
</calcChain>
</file>

<file path=xl/comments1.xml><?xml version="1.0" encoding="utf-8"?>
<comments xmlns="http://schemas.openxmlformats.org/spreadsheetml/2006/main">
  <authors>
    <author>Sarah Bland</author>
  </authors>
  <commentList>
    <comment ref="G5" authorId="0">
      <text>
        <r>
          <rPr>
            <b/>
            <sz val="9"/>
            <color indexed="81"/>
            <rFont val="Tahoma"/>
            <charset val="1"/>
          </rPr>
          <t>Sarah Bland:</t>
        </r>
        <r>
          <rPr>
            <sz val="9"/>
            <color indexed="81"/>
            <rFont val="Tahoma"/>
            <charset val="1"/>
          </rPr>
          <t xml:space="preserve">
I have assumed same as 16-17 as received no response from Keith Johnson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Sarah Bland:</t>
        </r>
        <r>
          <rPr>
            <sz val="9"/>
            <color indexed="81"/>
            <rFont val="Tahoma"/>
            <family val="2"/>
          </rPr>
          <t xml:space="preserve">
Sarah Bland:
Reviewed as part of the Licensing Street Trading review.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Sarah Bland:</t>
        </r>
        <r>
          <rPr>
            <sz val="9"/>
            <color indexed="81"/>
            <rFont val="Tahoma"/>
            <family val="2"/>
          </rPr>
          <t xml:space="preserve">
Sarah Bland:
Reviewed as part of the Licensing Street Trading review.</t>
        </r>
      </text>
    </comment>
  </commentList>
</comments>
</file>

<file path=xl/comments2.xml><?xml version="1.0" encoding="utf-8"?>
<comments xmlns="http://schemas.openxmlformats.org/spreadsheetml/2006/main">
  <authors>
    <author>Sarah Bland</author>
  </authors>
  <commentList>
    <comment ref="H3" authorId="0">
      <text>
        <r>
          <rPr>
            <b/>
            <sz val="9"/>
            <color indexed="81"/>
            <rFont val="Tahoma"/>
            <family val="2"/>
          </rPr>
          <t>Sarah Bland:</t>
        </r>
        <r>
          <rPr>
            <sz val="9"/>
            <color indexed="81"/>
            <rFont val="Tahoma"/>
            <family val="2"/>
          </rPr>
          <t xml:space="preserve">
Only on Con 29 element</t>
        </r>
      </text>
    </comment>
  </commentList>
</comments>
</file>

<file path=xl/sharedStrings.xml><?xml version="1.0" encoding="utf-8"?>
<sst xmlns="http://schemas.openxmlformats.org/spreadsheetml/2006/main" count="456" uniqueCount="266">
  <si>
    <t>Fees &amp; Charges</t>
  </si>
  <si>
    <t>Barrow Park</t>
  </si>
  <si>
    <t>Interment for 1</t>
  </si>
  <si>
    <t>Interment for 2</t>
  </si>
  <si>
    <t>Interment for 3</t>
  </si>
  <si>
    <t>Sale of Grave</t>
  </si>
  <si>
    <t>Cemetery &amp; Crematorium</t>
  </si>
  <si>
    <t>Cremation</t>
  </si>
  <si>
    <t>Resident</t>
  </si>
  <si>
    <t>Non Resident</t>
  </si>
  <si>
    <t>Interment of Ashes</t>
  </si>
  <si>
    <t>Memorial Plaques</t>
  </si>
  <si>
    <t>Cremation Grave</t>
  </si>
  <si>
    <t>Headstone</t>
  </si>
  <si>
    <t>Full Kerb</t>
  </si>
  <si>
    <t>Headstone &amp; Kerb</t>
  </si>
  <si>
    <t>Grave Maintenance</t>
  </si>
  <si>
    <t>Planting twice yearly</t>
  </si>
  <si>
    <t>2nd year heather</t>
  </si>
  <si>
    <t>Main Hall</t>
  </si>
  <si>
    <t>Commercial</t>
  </si>
  <si>
    <t>Studio</t>
  </si>
  <si>
    <t>Ante Room</t>
  </si>
  <si>
    <t>Green Room</t>
  </si>
  <si>
    <t>Adult</t>
  </si>
  <si>
    <t>Bowling</t>
  </si>
  <si>
    <t>OAP Green Hire</t>
  </si>
  <si>
    <t>Evening Green Hire</t>
  </si>
  <si>
    <t>1 hour casual user</t>
  </si>
  <si>
    <t>Child</t>
  </si>
  <si>
    <t>Putting</t>
  </si>
  <si>
    <t>Book of Remembrance</t>
  </si>
  <si>
    <t>2 lines</t>
  </si>
  <si>
    <t>5 lines</t>
  </si>
  <si>
    <t>5 lines &amp; emblem</t>
  </si>
  <si>
    <t>8 lines</t>
  </si>
  <si>
    <t>8 lines &amp; emblem</t>
  </si>
  <si>
    <t>White Memorial Card</t>
  </si>
  <si>
    <t>Coloured Memorial Card</t>
  </si>
  <si>
    <t>Leather Bound Booklet</t>
  </si>
  <si>
    <t>Additional Fee for Emblem (cards/books)</t>
  </si>
  <si>
    <t>Charges 2013/2014</t>
  </si>
  <si>
    <t>Dock Museum</t>
  </si>
  <si>
    <t>Hall Hire</t>
  </si>
  <si>
    <t>Miscellaneous</t>
  </si>
  <si>
    <t>Non-resident</t>
  </si>
  <si>
    <t>Crem kerbs</t>
  </si>
  <si>
    <t>Rate 1</t>
  </si>
  <si>
    <t>Rate 2</t>
  </si>
  <si>
    <t>Records search fee</t>
  </si>
  <si>
    <t>Plastic urn</t>
  </si>
  <si>
    <t>Wooden casket</t>
  </si>
  <si>
    <t>Green slate tablet &amp; plaque</t>
  </si>
  <si>
    <t>Bronze plaque</t>
  </si>
  <si>
    <t>Renewal fee - 10 years</t>
  </si>
  <si>
    <t>Rose &amp; plaque</t>
  </si>
  <si>
    <t>Memorial tree</t>
  </si>
  <si>
    <t>Perspex plaque</t>
  </si>
  <si>
    <t>Memorial seat</t>
  </si>
  <si>
    <t>Seat plaque</t>
  </si>
  <si>
    <t>Environmental surcharge</t>
  </si>
  <si>
    <t>Memorial service</t>
  </si>
  <si>
    <t>Body parts</t>
  </si>
  <si>
    <t>Scattering of ashes</t>
  </si>
  <si>
    <t>Indoor Market</t>
  </si>
  <si>
    <t>Single</t>
  </si>
  <si>
    <t>Charity table</t>
  </si>
  <si>
    <t>Double</t>
  </si>
  <si>
    <t>Promotional space</t>
  </si>
  <si>
    <t>Stockroom</t>
  </si>
  <si>
    <t>Outdoor Market</t>
  </si>
  <si>
    <t>3 days - paid in advance</t>
  </si>
  <si>
    <t>Corner stall</t>
  </si>
  <si>
    <t>Small stall</t>
  </si>
  <si>
    <t>Day</t>
  </si>
  <si>
    <t>Medium stall</t>
  </si>
  <si>
    <t>Small /medium/corner</t>
  </si>
  <si>
    <t>Non-market day per day</t>
  </si>
  <si>
    <t>Stall</t>
  </si>
  <si>
    <t>Land Charges</t>
  </si>
  <si>
    <t>Full search</t>
  </si>
  <si>
    <t>LLC1 Form</t>
  </si>
  <si>
    <t>Con 29 Form (Part 1)</t>
  </si>
  <si>
    <t>Parcel of land full official search</t>
  </si>
  <si>
    <t>Parcel of land con 29 only</t>
  </si>
  <si>
    <t>Con 29 part II optional enquiries</t>
  </si>
  <si>
    <t>Part II Optional Enquiry No 22 when submitted with Part I</t>
  </si>
  <si>
    <t>Verification of information NOT supplied by Barrow Borough Council</t>
  </si>
  <si>
    <t>Estates</t>
  </si>
  <si>
    <t>Grazing - per acre</t>
  </si>
  <si>
    <t>Legal Fees</t>
  </si>
  <si>
    <t>Stable Licence Fee</t>
  </si>
  <si>
    <t>Democratic Services</t>
  </si>
  <si>
    <t>Banqueting Hall/Drawing Room/Council Chamber</t>
  </si>
  <si>
    <t>Subsidised rate - Hourly</t>
  </si>
  <si>
    <t>Subsidised rate - Half Day</t>
  </si>
  <si>
    <t>Subsidised rate - Full Day</t>
  </si>
  <si>
    <t>Non-profit Making Bodies - Hourly</t>
  </si>
  <si>
    <t>Non-profit Making Bodies - Hald Day</t>
  </si>
  <si>
    <t>Non-profit Making Bodies - Full Day</t>
  </si>
  <si>
    <t>Commercial Rate - Hourly</t>
  </si>
  <si>
    <t>Commercial Rate - Half Day</t>
  </si>
  <si>
    <t>Commercial Rate - Full Day</t>
  </si>
  <si>
    <t>Committee Room No 4/Law Library</t>
  </si>
  <si>
    <t>Commercial Rate - Full Day - CAPITA ONLY</t>
  </si>
  <si>
    <t>Commercial Rate - Half Day CAPITA ONLY</t>
  </si>
  <si>
    <t>Charges apply Monday - Friday 9.00am till 4.00 pm</t>
  </si>
  <si>
    <t>Sundays and Bank Holidays - All charges double</t>
  </si>
  <si>
    <t>30% discount for multiple room hire</t>
  </si>
  <si>
    <t>Charges 2014/2015</t>
  </si>
  <si>
    <t>Small Headstone</t>
  </si>
  <si>
    <t>Vase</t>
  </si>
  <si>
    <t>Standard Tablet</t>
  </si>
  <si>
    <t>Small Tablet</t>
  </si>
  <si>
    <t>Additional Inscription</t>
  </si>
  <si>
    <t>% Increase</t>
  </si>
  <si>
    <t>Small Headstone &amp; Crem Kerbs</t>
  </si>
  <si>
    <t>6" x 10" by tree</t>
  </si>
  <si>
    <t>Allotments</t>
  </si>
  <si>
    <t>Allotment Small Plot</t>
  </si>
  <si>
    <t>Allotment Standard Plot</t>
  </si>
  <si>
    <t>Allotments Very Large Plot</t>
  </si>
  <si>
    <t>Garage Plots</t>
  </si>
  <si>
    <t>40 to 200 sq yards</t>
  </si>
  <si>
    <t>201-400 sq yards</t>
  </si>
  <si>
    <t>401-600 sq yards</t>
  </si>
  <si>
    <t>601-800 sq yards</t>
  </si>
  <si>
    <t>Charges 2015-2016</t>
  </si>
  <si>
    <t>Charges 2015/2016</t>
  </si>
  <si>
    <t>N\A</t>
  </si>
  <si>
    <t>Some of these show a reduction as we no longer charge VAT</t>
  </si>
  <si>
    <t>Rent increases applicable from 1st September 2015</t>
  </si>
  <si>
    <t>LLC1 Form plus Con29 Form = Full Seach charge</t>
  </si>
  <si>
    <t>* Note</t>
  </si>
  <si>
    <t>see note</t>
  </si>
  <si>
    <t>*  Garage Plot should be same price as a standard allotment plot</t>
  </si>
  <si>
    <t>(not included in original booklet or reported to Committee - CB 10/03/15)</t>
  </si>
  <si>
    <t>Outsized Plot</t>
  </si>
  <si>
    <t>*</t>
  </si>
  <si>
    <t>Charges 2016-2017</t>
  </si>
  <si>
    <t>Charges 2016/17</t>
  </si>
  <si>
    <t>Charges 2016/2017</t>
  </si>
  <si>
    <t xml:space="preserve">£1.10 per Linear foot </t>
  </si>
  <si>
    <t>3 days - paid in advance - £0.95 per linear foot</t>
  </si>
  <si>
    <t>N/A</t>
  </si>
  <si>
    <t>VAT</t>
  </si>
  <si>
    <t>Total</t>
  </si>
  <si>
    <t>% Increase (including VAT)</t>
  </si>
  <si>
    <t>Domestic</t>
  </si>
  <si>
    <t>% Increase (Excluding VAT)</t>
  </si>
  <si>
    <t>*Change to the Outdoor Market charges from category of stalls to charge per Linear foot as per Ann Taylforth 11/12/15 in line with othe LA's (agreed with K Johnson)</t>
  </si>
  <si>
    <t xml:space="preserve">Domestic and Commercial Full search </t>
  </si>
  <si>
    <t xml:space="preserve">VAT on Con 29 element </t>
  </si>
  <si>
    <t>HMRC has now indicated that unless an acceptable case can be put forward TO JUSTIFY CONTINUED NON-BUSINESS TREATMENT, THEY WILL INSIST THAT WE CHARGE VAT ON CON29 REQUESTS FROM 1ST FEB 2016.</t>
  </si>
  <si>
    <t>New charges for Domestic and Commercial calculated using assumption of 90% Domestic and 10% commerical.  R Gawlik can justify increase in Commercial as he has maintained timesheets</t>
  </si>
  <si>
    <t>Environmental Health</t>
  </si>
  <si>
    <t>VAT Status</t>
  </si>
  <si>
    <t>Statutory or Discretionary Charge</t>
  </si>
  <si>
    <t>Income Code</t>
  </si>
  <si>
    <t>Implementation Date</t>
  </si>
  <si>
    <t>Additional Information</t>
  </si>
  <si>
    <t>Food Premises Registration</t>
  </si>
  <si>
    <t>Registration</t>
  </si>
  <si>
    <t>No charge</t>
  </si>
  <si>
    <t>Inspection of Register</t>
  </si>
  <si>
    <t>Copy of single entry to owners or business</t>
  </si>
  <si>
    <t>Copy of entry to other persons</t>
  </si>
  <si>
    <t>STD (Excl)</t>
  </si>
  <si>
    <t>Discretionary</t>
  </si>
  <si>
    <t>1-052-1273</t>
  </si>
  <si>
    <t>Copy of full register</t>
  </si>
  <si>
    <t>Licence and Registration Fees</t>
  </si>
  <si>
    <t>Street Trading</t>
  </si>
  <si>
    <t>NBUS</t>
  </si>
  <si>
    <t>1-059-1459</t>
  </si>
  <si>
    <t>Boat and Boatmen's Licences</t>
  </si>
  <si>
    <t>Boatmen's Licence</t>
  </si>
  <si>
    <t>1-059-1454</t>
  </si>
  <si>
    <t>Boat Licence</t>
  </si>
  <si>
    <t>Taxi Licences</t>
  </si>
  <si>
    <t>Hackney Carriage vehicle (new)</t>
  </si>
  <si>
    <t>1-059-1451</t>
  </si>
  <si>
    <t>Hackney Carriage vehicle (renewal)</t>
  </si>
  <si>
    <t>Hackney Carriage driver (1year)</t>
  </si>
  <si>
    <t>1-059-1450</t>
  </si>
  <si>
    <t>Hackney Carriage driver(3 year)</t>
  </si>
  <si>
    <t>Hackney Carriage driver - renewal 1 year</t>
  </si>
  <si>
    <t>Hackney Carriage driver - renewal 3 year</t>
  </si>
  <si>
    <t>Private Hire vehicle (new)</t>
  </si>
  <si>
    <t>1-059-1452</t>
  </si>
  <si>
    <t>Private Hire vehicle (renewal)</t>
  </si>
  <si>
    <t>Private Hire driver (1 year)</t>
  </si>
  <si>
    <t>Private Hire driver (3 year)</t>
  </si>
  <si>
    <t>Private Hire driver -renewal 1 year</t>
  </si>
  <si>
    <t>Private Hire driver - renewal 3 year</t>
  </si>
  <si>
    <t>Private Hire operator new (1 year)</t>
  </si>
  <si>
    <t>1-059-1453</t>
  </si>
  <si>
    <t>Private Hire operator renewal (1 year)</t>
  </si>
  <si>
    <t>Private Hire operator new (5 year)</t>
  </si>
  <si>
    <t>Private Hire operator renewal (5 year)</t>
  </si>
  <si>
    <t>Miscellaneous Licence and Registration Fees</t>
  </si>
  <si>
    <t>Pet Shops</t>
  </si>
  <si>
    <t>1-059-1467</t>
  </si>
  <si>
    <t>1-059-1464</t>
  </si>
  <si>
    <t>Breeding of Dogs</t>
  </si>
  <si>
    <t>1-059-1466</t>
  </si>
  <si>
    <t xml:space="preserve">Riding Establishments </t>
  </si>
  <si>
    <t xml:space="preserve">Dangerous Wild Animals </t>
  </si>
  <si>
    <t>1-059-1465</t>
  </si>
  <si>
    <t>Accupuncture, Tattooing, semi-permanent skin colouring, cosmetic piercing or electrolysis (PERSONAL)</t>
  </si>
  <si>
    <t>1-059-1463</t>
  </si>
  <si>
    <t>Accupuncture, Tattooing, semi-permanent skin colouring, cosmetic piercing or electrolysis (PREMISES)</t>
  </si>
  <si>
    <t>Scrap Metal dealers(Premises)</t>
  </si>
  <si>
    <t>Discretionery</t>
  </si>
  <si>
    <t>1-059-1458</t>
  </si>
  <si>
    <t>Scrap Metal dealers(Collectors)</t>
  </si>
  <si>
    <t>Sex establishment - new</t>
  </si>
  <si>
    <t>1-059-1455</t>
  </si>
  <si>
    <t>Sex establishment - renewal</t>
  </si>
  <si>
    <t>Annual (New and Renewal)</t>
  </si>
  <si>
    <t>Annual trading up to 4 days per week (New and Renewal)</t>
  </si>
  <si>
    <t>3 month (New and Renewal)</t>
  </si>
  <si>
    <t>Annual Peripatetic (New and Renewal) eg ic cream vans</t>
  </si>
  <si>
    <t>Town Centre Promotional</t>
  </si>
  <si>
    <t>Town Centre Events</t>
  </si>
  <si>
    <t>Town Centre Markets</t>
  </si>
  <si>
    <t>Animal Boarding Establishments (Commercial)</t>
  </si>
  <si>
    <t>Animal Boarding Establishments (Domestic)</t>
  </si>
  <si>
    <t>Allotment Large Plot</t>
  </si>
  <si>
    <t>y</t>
  </si>
  <si>
    <t>Forum Hall Hire Charges</t>
  </si>
  <si>
    <t>2016/2017</t>
  </si>
  <si>
    <r>
      <t>**</t>
    </r>
    <r>
      <rPr>
        <b/>
        <sz val="36"/>
        <color theme="1"/>
        <rFont val="Calibri"/>
        <family val="2"/>
        <scheme val="minor"/>
      </rPr>
      <t>ALL PRICES ARE SUBJECT TO V.A.T**</t>
    </r>
  </si>
  <si>
    <t>Forum Hourly Rates</t>
  </si>
  <si>
    <t>Room</t>
  </si>
  <si>
    <t>Hourly Rates (Subsidised)</t>
  </si>
  <si>
    <t>Hourly Commercial Rates</t>
  </si>
  <si>
    <t>Sun/Get-in</t>
  </si>
  <si>
    <t>Sun-Tuesday</t>
  </si>
  <si>
    <t>Wed-Sat</t>
  </si>
  <si>
    <t xml:space="preserve">Evening Hourly Rates </t>
  </si>
  <si>
    <t>ADDITONAL SERVICES</t>
  </si>
  <si>
    <t>Subsidised</t>
  </si>
  <si>
    <t xml:space="preserve">Commerical </t>
  </si>
  <si>
    <t>Rydal</t>
  </si>
  <si>
    <t>£27.75 per hour (Wed-Sat only)*</t>
  </si>
  <si>
    <t>£83.00 per hour</t>
  </si>
  <si>
    <t>Box Office Rate:</t>
  </si>
  <si>
    <t>£22.00 per hour (Wed-Sat only)*</t>
  </si>
  <si>
    <t>£66.00 per hour</t>
  </si>
  <si>
    <t>Charity Box Office Rate:</t>
  </si>
  <si>
    <t>Grasmere</t>
  </si>
  <si>
    <t>£16.50 per hour (Wed-Sat only)*</t>
  </si>
  <si>
    <t>£50.00 per hour</t>
  </si>
  <si>
    <t>Conference Rates (Day Time)</t>
  </si>
  <si>
    <t>Subsidised 1/2 Day (New)</t>
  </si>
  <si>
    <t xml:space="preserve">Subsidised Full Day </t>
  </si>
  <si>
    <t xml:space="preserve">Comercial 1/2 Day </t>
  </si>
  <si>
    <t>Commercial Full Day</t>
  </si>
  <si>
    <t>Charges 2017-2018</t>
  </si>
  <si>
    <t>Charges 2017/2018</t>
  </si>
  <si>
    <t>Charges 2107/2018</t>
  </si>
  <si>
    <t>Barrow Borough Council Fees &amp; Charges 2017/2018</t>
  </si>
  <si>
    <t>Charge 2017/2018</t>
  </si>
  <si>
    <t>Decision Notice</t>
  </si>
  <si>
    <t>Uplift 5% (rounded) as per D Joyce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</si>
</sst>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25" x14ac:knownFonts="1">
    <font>
      <sz val="10"/>
      <name val="Comic Sans M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8"/>
      <name val="Comic Sans MS"/>
      <family val="4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8"/>
      <name val="Times New Roman"/>
      <family val="1"/>
    </font>
    <font>
      <b/>
      <u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122">
    <xf numFmtId="0" fontId="0" fillId="0" borderId="0" xfId="0"/>
    <xf numFmtId="0" fontId="5" fillId="0" borderId="0" xfId="0" applyFont="1" applyBorder="1" applyAlignment="1">
      <alignment vertical="top" wrapText="1"/>
    </xf>
    <xf numFmtId="8" fontId="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8" fontId="5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8" fontId="5" fillId="0" borderId="0" xfId="0" applyNumberFormat="1" applyFont="1" applyAlignment="1">
      <alignment horizontal="center" vertical="top"/>
    </xf>
    <xf numFmtId="8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vertical="top"/>
    </xf>
    <xf numFmtId="10" fontId="5" fillId="0" borderId="0" xfId="1" applyNumberFormat="1" applyFont="1" applyAlignment="1">
      <alignment vertical="top"/>
    </xf>
    <xf numFmtId="10" fontId="5" fillId="0" borderId="0" xfId="1" applyNumberFormat="1" applyFont="1" applyAlignment="1">
      <alignment horizontal="right" vertical="top"/>
    </xf>
    <xf numFmtId="8" fontId="5" fillId="0" borderId="0" xfId="0" applyNumberFormat="1" applyFont="1" applyFill="1" applyAlignment="1">
      <alignment vertical="top"/>
    </xf>
    <xf numFmtId="0" fontId="5" fillId="0" borderId="0" xfId="0" applyFont="1" applyBorder="1" applyAlignment="1">
      <alignment vertical="top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8" fontId="5" fillId="2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8" fontId="5" fillId="0" borderId="0" xfId="2" applyNumberFormat="1" applyFont="1" applyAlignment="1">
      <alignment vertical="top"/>
    </xf>
    <xf numFmtId="164" fontId="5" fillId="0" borderId="0" xfId="2" applyNumberFormat="1" applyFont="1" applyAlignment="1">
      <alignment horizontal="center" vertical="top"/>
    </xf>
    <xf numFmtId="0" fontId="6" fillId="0" borderId="0" xfId="2" applyFont="1" applyAlignment="1">
      <alignment vertical="top"/>
    </xf>
    <xf numFmtId="8" fontId="7" fillId="0" borderId="0" xfId="2" applyNumberFormat="1" applyFont="1" applyAlignment="1">
      <alignment horizontal="center" vertical="top" wrapText="1"/>
    </xf>
    <xf numFmtId="8" fontId="7" fillId="3" borderId="0" xfId="2" applyNumberFormat="1" applyFont="1" applyFill="1" applyAlignment="1">
      <alignment horizontal="center" vertical="top" wrapText="1"/>
    </xf>
    <xf numFmtId="0" fontId="7" fillId="0" borderId="0" xfId="2" applyFont="1" applyAlignment="1">
      <alignment vertical="top"/>
    </xf>
    <xf numFmtId="10" fontId="5" fillId="0" borderId="0" xfId="2" applyNumberFormat="1" applyFont="1" applyAlignment="1">
      <alignment vertical="top"/>
    </xf>
    <xf numFmtId="8" fontId="5" fillId="0" borderId="0" xfId="2" applyNumberFormat="1" applyFont="1" applyFill="1" applyAlignment="1">
      <alignment vertical="top"/>
    </xf>
    <xf numFmtId="0" fontId="5" fillId="0" borderId="0" xfId="2" applyFont="1" applyBorder="1" applyAlignment="1">
      <alignment vertical="top" wrapText="1"/>
    </xf>
    <xf numFmtId="8" fontId="5" fillId="3" borderId="0" xfId="2" applyNumberFormat="1" applyFont="1" applyFill="1" applyAlignment="1">
      <alignment vertical="top"/>
    </xf>
    <xf numFmtId="0" fontId="7" fillId="0" borderId="0" xfId="0" applyFont="1" applyBorder="1" applyAlignment="1">
      <alignment vertical="top" wrapText="1"/>
    </xf>
    <xf numFmtId="8" fontId="7" fillId="4" borderId="0" xfId="0" applyNumberFormat="1" applyFont="1" applyFill="1" applyAlignment="1">
      <alignment horizontal="center" vertical="top" wrapText="1"/>
    </xf>
    <xf numFmtId="0" fontId="5" fillId="4" borderId="0" xfId="0" applyFont="1" applyFill="1" applyAlignment="1">
      <alignment vertical="top"/>
    </xf>
    <xf numFmtId="0" fontId="7" fillId="4" borderId="0" xfId="0" applyFont="1" applyFill="1" applyAlignment="1">
      <alignment vertical="top" wrapText="1"/>
    </xf>
    <xf numFmtId="10" fontId="5" fillId="4" borderId="0" xfId="1" applyNumberFormat="1" applyFont="1" applyFill="1" applyAlignment="1">
      <alignment horizontal="right" vertical="top"/>
    </xf>
    <xf numFmtId="2" fontId="5" fillId="4" borderId="0" xfId="0" applyNumberFormat="1" applyFont="1" applyFill="1" applyAlignment="1">
      <alignment vertical="top"/>
    </xf>
    <xf numFmtId="2" fontId="7" fillId="4" borderId="0" xfId="0" applyNumberFormat="1" applyFont="1" applyFill="1" applyAlignment="1">
      <alignment vertical="top"/>
    </xf>
    <xf numFmtId="0" fontId="7" fillId="4" borderId="0" xfId="0" applyFont="1" applyFill="1" applyAlignment="1">
      <alignment vertical="top" wrapText="1" shrinkToFit="1"/>
    </xf>
    <xf numFmtId="0" fontId="11" fillId="0" borderId="0" xfId="0" applyFont="1" applyFill="1"/>
    <xf numFmtId="0" fontId="0" fillId="0" borderId="0" xfId="0" applyFill="1"/>
    <xf numFmtId="0" fontId="12" fillId="0" borderId="0" xfId="0" applyFont="1" applyFill="1"/>
    <xf numFmtId="0" fontId="13" fillId="0" borderId="0" xfId="0" applyFont="1" applyAlignment="1">
      <alignment vertical="center" wrapText="1"/>
    </xf>
    <xf numFmtId="0" fontId="14" fillId="5" borderId="1" xfId="2" applyFont="1" applyFill="1" applyBorder="1" applyAlignment="1">
      <alignment vertical="top" wrapText="1"/>
    </xf>
    <xf numFmtId="0" fontId="7" fillId="5" borderId="1" xfId="2" applyFont="1" applyFill="1" applyBorder="1" applyAlignment="1">
      <alignment horizontal="center" vertical="top" wrapText="1"/>
    </xf>
    <xf numFmtId="0" fontId="7" fillId="5" borderId="1" xfId="2" applyFont="1" applyFill="1" applyBorder="1" applyAlignment="1">
      <alignment vertical="top" wrapText="1"/>
    </xf>
    <xf numFmtId="0" fontId="7" fillId="0" borderId="0" xfId="2" applyFont="1" applyAlignment="1">
      <alignment vertical="top" wrapText="1"/>
    </xf>
    <xf numFmtId="0" fontId="6" fillId="0" borderId="2" xfId="2" applyFont="1" applyBorder="1" applyAlignment="1">
      <alignment vertical="top" wrapText="1"/>
    </xf>
    <xf numFmtId="8" fontId="7" fillId="0" borderId="2" xfId="2" applyNumberFormat="1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vertical="top" wrapText="1"/>
    </xf>
    <xf numFmtId="0" fontId="6" fillId="0" borderId="2" xfId="2" applyFont="1" applyFill="1" applyBorder="1" applyAlignment="1">
      <alignment vertical="top" wrapText="1"/>
    </xf>
    <xf numFmtId="8" fontId="5" fillId="0" borderId="2" xfId="2" applyNumberFormat="1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vertical="top" wrapText="1"/>
    </xf>
    <xf numFmtId="0" fontId="5" fillId="0" borderId="0" xfId="2" applyFont="1" applyFill="1" applyAlignment="1">
      <alignment vertical="top" wrapText="1"/>
    </xf>
    <xf numFmtId="14" fontId="5" fillId="0" borderId="2" xfId="2" applyNumberFormat="1" applyFont="1" applyFill="1" applyBorder="1" applyAlignment="1">
      <alignment horizontal="center" vertical="top" wrapText="1"/>
    </xf>
    <xf numFmtId="8" fontId="5" fillId="0" borderId="2" xfId="3" applyNumberFormat="1" applyFont="1" applyBorder="1" applyAlignment="1">
      <alignment vertical="top"/>
    </xf>
    <xf numFmtId="0" fontId="5" fillId="0" borderId="2" xfId="2" applyFont="1" applyBorder="1" applyAlignment="1">
      <alignment horizontal="center" vertical="top"/>
    </xf>
    <xf numFmtId="0" fontId="5" fillId="0" borderId="2" xfId="2" applyFont="1" applyBorder="1" applyAlignment="1">
      <alignment vertical="top"/>
    </xf>
    <xf numFmtId="8" fontId="5" fillId="0" borderId="2" xfId="3" applyNumberFormat="1" applyFont="1" applyBorder="1" applyAlignment="1">
      <alignment horizontal="center" vertical="top"/>
    </xf>
    <xf numFmtId="14" fontId="5" fillId="0" borderId="2" xfId="2" applyNumberFormat="1" applyFont="1" applyBorder="1" applyAlignment="1">
      <alignment horizontal="center" vertical="top"/>
    </xf>
    <xf numFmtId="0" fontId="5" fillId="0" borderId="2" xfId="2" applyFont="1" applyBorder="1" applyAlignment="1">
      <alignment vertical="top" wrapText="1"/>
    </xf>
    <xf numFmtId="8" fontId="5" fillId="0" borderId="2" xfId="3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5" fillId="0" borderId="0" xfId="2" applyFont="1" applyFill="1" applyAlignment="1">
      <alignment vertical="top"/>
    </xf>
    <xf numFmtId="14" fontId="5" fillId="0" borderId="2" xfId="2" applyNumberFormat="1" applyFont="1" applyBorder="1" applyAlignment="1">
      <alignment horizontal="center" vertical="top" wrapText="1"/>
    </xf>
    <xf numFmtId="0" fontId="7" fillId="0" borderId="2" xfId="2" applyFont="1" applyFill="1" applyBorder="1" applyAlignment="1">
      <alignment vertical="top" wrapText="1"/>
    </xf>
    <xf numFmtId="14" fontId="5" fillId="0" borderId="2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 wrapText="1"/>
    </xf>
    <xf numFmtId="0" fontId="5" fillId="0" borderId="3" xfId="2" applyFont="1" applyFill="1" applyBorder="1" applyAlignment="1">
      <alignment vertical="top" wrapText="1"/>
    </xf>
    <xf numFmtId="8" fontId="5" fillId="0" borderId="3" xfId="3" applyNumberFormat="1" applyFont="1" applyFill="1" applyBorder="1" applyAlignment="1">
      <alignment horizontal="center" vertical="top"/>
    </xf>
    <xf numFmtId="0" fontId="5" fillId="0" borderId="3" xfId="2" applyFont="1" applyFill="1" applyBorder="1" applyAlignment="1">
      <alignment vertical="top"/>
    </xf>
    <xf numFmtId="0" fontId="5" fillId="0" borderId="3" xfId="2" applyFont="1" applyFill="1" applyBorder="1" applyAlignment="1">
      <alignment horizontal="center" vertical="top" wrapText="1"/>
    </xf>
    <xf numFmtId="0" fontId="5" fillId="0" borderId="0" xfId="2" applyFont="1" applyFill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15" fillId="0" borderId="0" xfId="4" applyFont="1" applyAlignment="1">
      <alignment wrapText="1"/>
    </xf>
    <xf numFmtId="0" fontId="16" fillId="0" borderId="0" xfId="4" applyFont="1"/>
    <xf numFmtId="0" fontId="2" fillId="0" borderId="0" xfId="4" applyAlignment="1">
      <alignment wrapText="1"/>
    </xf>
    <xf numFmtId="0" fontId="2" fillId="0" borderId="0" xfId="4"/>
    <xf numFmtId="0" fontId="17" fillId="0" borderId="0" xfId="4" applyFont="1" applyAlignment="1">
      <alignment horizontal="center"/>
    </xf>
    <xf numFmtId="0" fontId="19" fillId="0" borderId="0" xfId="4" applyFont="1" applyAlignment="1">
      <alignment wrapText="1"/>
    </xf>
    <xf numFmtId="0" fontId="20" fillId="0" borderId="4" xfId="4" applyFont="1" applyBorder="1" applyAlignment="1">
      <alignment horizontal="center"/>
    </xf>
    <xf numFmtId="0" fontId="2" fillId="0" borderId="4" xfId="4" applyFont="1" applyFill="1" applyBorder="1" applyAlignment="1">
      <alignment wrapText="1"/>
    </xf>
    <xf numFmtId="0" fontId="2" fillId="0" borderId="3" xfId="4" applyBorder="1" applyAlignment="1">
      <alignment wrapText="1"/>
    </xf>
    <xf numFmtId="8" fontId="2" fillId="0" borderId="3" xfId="4" applyNumberFormat="1" applyBorder="1" applyAlignment="1">
      <alignment horizontal="center" wrapText="1"/>
    </xf>
    <xf numFmtId="8" fontId="2" fillId="0" borderId="8" xfId="4" applyNumberFormat="1" applyBorder="1" applyAlignment="1">
      <alignment horizontal="center" wrapText="1"/>
    </xf>
    <xf numFmtId="0" fontId="2" fillId="0" borderId="1" xfId="4" applyBorder="1" applyAlignment="1">
      <alignment wrapText="1"/>
    </xf>
    <xf numFmtId="8" fontId="2" fillId="0" borderId="1" xfId="4" applyNumberFormat="1" applyBorder="1" applyAlignment="1">
      <alignment horizontal="center" wrapText="1"/>
    </xf>
    <xf numFmtId="8" fontId="2" fillId="0" borderId="10" xfId="4" applyNumberFormat="1" applyBorder="1" applyAlignment="1">
      <alignment horizontal="center" wrapText="1"/>
    </xf>
    <xf numFmtId="0" fontId="2" fillId="0" borderId="12" xfId="4" applyBorder="1" applyAlignment="1">
      <alignment wrapText="1"/>
    </xf>
    <xf numFmtId="8" fontId="2" fillId="0" borderId="12" xfId="4" applyNumberFormat="1" applyBorder="1" applyAlignment="1">
      <alignment horizontal="center" wrapText="1"/>
    </xf>
    <xf numFmtId="8" fontId="2" fillId="0" borderId="13" xfId="4" applyNumberFormat="1" applyBorder="1" applyAlignment="1">
      <alignment horizontal="center" wrapText="1"/>
    </xf>
    <xf numFmtId="0" fontId="21" fillId="0" borderId="0" xfId="4" applyFont="1"/>
    <xf numFmtId="0" fontId="22" fillId="0" borderId="0" xfId="4" applyFont="1" applyAlignment="1">
      <alignment wrapText="1"/>
    </xf>
    <xf numFmtId="0" fontId="20" fillId="0" borderId="14" xfId="4" applyFont="1" applyBorder="1" applyAlignment="1">
      <alignment horizontal="center"/>
    </xf>
    <xf numFmtId="0" fontId="20" fillId="0" borderId="4" xfId="4" applyFont="1" applyBorder="1" applyAlignment="1">
      <alignment horizontal="center" wrapText="1"/>
    </xf>
    <xf numFmtId="0" fontId="2" fillId="0" borderId="15" xfId="4" applyBorder="1" applyAlignment="1">
      <alignment wrapText="1"/>
    </xf>
    <xf numFmtId="0" fontId="2" fillId="0" borderId="7" xfId="4" applyBorder="1"/>
    <xf numFmtId="0" fontId="2" fillId="0" borderId="8" xfId="4" applyBorder="1" applyAlignment="1">
      <alignment horizontal="center" wrapText="1"/>
    </xf>
    <xf numFmtId="0" fontId="2" fillId="0" borderId="16" xfId="4" applyBorder="1" applyAlignment="1">
      <alignment horizontal="center"/>
    </xf>
    <xf numFmtId="8" fontId="2" fillId="0" borderId="17" xfId="4" applyNumberFormat="1" applyBorder="1" applyAlignment="1">
      <alignment horizontal="center" wrapText="1"/>
    </xf>
    <xf numFmtId="0" fontId="2" fillId="0" borderId="9" xfId="4" applyBorder="1"/>
    <xf numFmtId="0" fontId="2" fillId="0" borderId="10" xfId="4" applyBorder="1" applyAlignment="1">
      <alignment horizontal="center" wrapText="1"/>
    </xf>
    <xf numFmtId="0" fontId="2" fillId="0" borderId="11" xfId="4" applyBorder="1" applyAlignment="1">
      <alignment wrapText="1"/>
    </xf>
    <xf numFmtId="0" fontId="2" fillId="0" borderId="11" xfId="4" applyBorder="1"/>
    <xf numFmtId="0" fontId="2" fillId="0" borderId="13" xfId="4" applyBorder="1" applyAlignment="1">
      <alignment horizontal="center" wrapText="1"/>
    </xf>
    <xf numFmtId="0" fontId="20" fillId="0" borderId="4" xfId="4" applyFont="1" applyBorder="1" applyAlignment="1">
      <alignment wrapText="1"/>
    </xf>
    <xf numFmtId="0" fontId="2" fillId="0" borderId="4" xfId="4" applyBorder="1" applyAlignment="1">
      <alignment wrapText="1"/>
    </xf>
    <xf numFmtId="0" fontId="17" fillId="0" borderId="0" xfId="4" applyFont="1" applyAlignment="1"/>
    <xf numFmtId="164" fontId="5" fillId="6" borderId="0" xfId="2" applyNumberFormat="1" applyFont="1" applyFill="1" applyAlignment="1">
      <alignment vertical="top"/>
    </xf>
    <xf numFmtId="8" fontId="5" fillId="6" borderId="0" xfId="2" applyNumberFormat="1" applyFont="1" applyFill="1" applyAlignment="1">
      <alignment vertical="top"/>
    </xf>
    <xf numFmtId="164" fontId="5" fillId="6" borderId="0" xfId="0" applyNumberFormat="1" applyFont="1" applyFill="1" applyAlignment="1">
      <alignment vertical="top"/>
    </xf>
    <xf numFmtId="0" fontId="20" fillId="0" borderId="5" xfId="4" applyFont="1" applyFill="1" applyBorder="1" applyAlignment="1">
      <alignment horizontal="center" wrapText="1"/>
    </xf>
    <xf numFmtId="0" fontId="20" fillId="0" borderId="6" xfId="4" applyFont="1" applyFill="1" applyBorder="1" applyAlignment="1">
      <alignment horizontal="center" wrapText="1"/>
    </xf>
    <xf numFmtId="0" fontId="2" fillId="0" borderId="7" xfId="4" applyBorder="1" applyAlignment="1">
      <alignment horizontal="left" vertical="center"/>
    </xf>
    <xf numFmtId="0" fontId="2" fillId="0" borderId="9" xfId="4" applyBorder="1" applyAlignment="1">
      <alignment horizontal="left" vertical="center"/>
    </xf>
    <xf numFmtId="0" fontId="2" fillId="0" borderId="11" xfId="4" applyBorder="1" applyAlignment="1">
      <alignment horizontal="left" vertical="center"/>
    </xf>
    <xf numFmtId="0" fontId="8" fillId="0" borderId="0" xfId="2" applyFont="1" applyAlignment="1">
      <alignment horizontal="center" vertical="top"/>
    </xf>
  </cellXfs>
  <cellStyles count="6">
    <cellStyle name="Comma 2" xfId="3"/>
    <cellStyle name="Normal" xfId="0" builtinId="0"/>
    <cellStyle name="Normal 2" xfId="2"/>
    <cellStyle name="Normal 3" xfId="4"/>
    <cellStyle name="Normal 3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L26" sqref="L26"/>
    </sheetView>
  </sheetViews>
  <sheetFormatPr defaultColWidth="9" defaultRowHeight="12.75" x14ac:dyDescent="0.3"/>
  <cols>
    <col min="1" max="1" width="20.625" style="4" customWidth="1"/>
    <col min="2" max="2" width="17.625" style="4" customWidth="1"/>
    <col min="3" max="7" width="11" style="5" customWidth="1"/>
    <col min="8" max="16384" width="9" style="4"/>
  </cols>
  <sheetData>
    <row r="1" spans="1:10" ht="18.75" x14ac:dyDescent="0.3">
      <c r="A1" s="3" t="s">
        <v>0</v>
      </c>
    </row>
    <row r="5" spans="1:10" ht="18.75" x14ac:dyDescent="0.3">
      <c r="A5" s="15" t="s">
        <v>0</v>
      </c>
      <c r="B5" s="16"/>
      <c r="C5" s="17"/>
      <c r="D5" s="17"/>
      <c r="E5" s="17"/>
      <c r="F5" s="17"/>
      <c r="G5" s="17"/>
      <c r="H5" s="16"/>
      <c r="I5" s="16"/>
      <c r="J5" s="16"/>
    </row>
    <row r="7" spans="1:10" ht="25.5" x14ac:dyDescent="0.3">
      <c r="A7" s="6" t="s">
        <v>118</v>
      </c>
      <c r="C7" s="2" t="s">
        <v>41</v>
      </c>
      <c r="D7" s="2" t="s">
        <v>109</v>
      </c>
      <c r="E7" s="2" t="s">
        <v>127</v>
      </c>
      <c r="F7" s="2" t="s">
        <v>139</v>
      </c>
      <c r="G7" s="2" t="s">
        <v>259</v>
      </c>
      <c r="H7" s="7" t="s">
        <v>115</v>
      </c>
    </row>
    <row r="9" spans="1:10" x14ac:dyDescent="0.3">
      <c r="A9" s="4" t="s">
        <v>119</v>
      </c>
      <c r="B9" s="4" t="s">
        <v>123</v>
      </c>
      <c r="C9" s="5">
        <v>44</v>
      </c>
      <c r="D9" s="5">
        <v>45</v>
      </c>
      <c r="E9" s="5">
        <v>46.15</v>
      </c>
      <c r="F9" s="5">
        <f>ROUND(E9*1.025,2)</f>
        <v>47.3</v>
      </c>
      <c r="H9" s="11">
        <f>(+G9-F9)/F9</f>
        <v>-1</v>
      </c>
    </row>
    <row r="10" spans="1:10" x14ac:dyDescent="0.3">
      <c r="A10" s="4" t="s">
        <v>120</v>
      </c>
      <c r="B10" s="4" t="s">
        <v>124</v>
      </c>
      <c r="C10" s="5">
        <v>88.15</v>
      </c>
      <c r="D10" s="5">
        <v>90.35</v>
      </c>
      <c r="E10" s="13">
        <v>92.6</v>
      </c>
      <c r="F10" s="5">
        <f t="shared" ref="F10:F14" si="0">ROUND(E10*1.025,2)</f>
        <v>94.92</v>
      </c>
      <c r="H10" s="11">
        <f t="shared" ref="H10:H14" si="1">(+G10-F10)/F10</f>
        <v>-1</v>
      </c>
      <c r="I10" s="4" t="s">
        <v>138</v>
      </c>
    </row>
    <row r="11" spans="1:10" x14ac:dyDescent="0.3">
      <c r="A11" s="4" t="s">
        <v>228</v>
      </c>
      <c r="B11" s="4" t="s">
        <v>125</v>
      </c>
      <c r="C11" s="5">
        <v>132.19999999999999</v>
      </c>
      <c r="D11" s="5">
        <v>135.5</v>
      </c>
      <c r="E11" s="13">
        <v>138.9</v>
      </c>
      <c r="F11" s="5">
        <f t="shared" si="0"/>
        <v>142.37</v>
      </c>
      <c r="H11" s="11">
        <f t="shared" si="1"/>
        <v>-1</v>
      </c>
    </row>
    <row r="12" spans="1:10" x14ac:dyDescent="0.3">
      <c r="A12" s="4" t="s">
        <v>121</v>
      </c>
      <c r="B12" s="4" t="s">
        <v>126</v>
      </c>
      <c r="C12" s="5">
        <v>176.3</v>
      </c>
      <c r="D12" s="5">
        <v>180.7</v>
      </c>
      <c r="E12" s="13">
        <v>185.25</v>
      </c>
      <c r="F12" s="5">
        <f t="shared" si="0"/>
        <v>189.88</v>
      </c>
      <c r="H12" s="11">
        <f t="shared" si="1"/>
        <v>-1</v>
      </c>
    </row>
    <row r="13" spans="1:10" x14ac:dyDescent="0.3">
      <c r="E13" s="13"/>
      <c r="F13" s="13"/>
      <c r="G13" s="13"/>
    </row>
    <row r="14" spans="1:10" x14ac:dyDescent="0.3">
      <c r="A14" s="4" t="s">
        <v>122</v>
      </c>
      <c r="C14" s="5">
        <v>88.15</v>
      </c>
      <c r="D14" s="5">
        <v>90.35</v>
      </c>
      <c r="E14" s="13">
        <v>92.6</v>
      </c>
      <c r="F14" s="5">
        <f t="shared" si="0"/>
        <v>94.92</v>
      </c>
      <c r="H14" s="11">
        <f t="shared" si="1"/>
        <v>-1</v>
      </c>
    </row>
    <row r="17" spans="1:8" x14ac:dyDescent="0.3">
      <c r="B17" s="5" t="s">
        <v>135</v>
      </c>
      <c r="D17" s="4"/>
      <c r="E17" s="4"/>
      <c r="F17" s="4"/>
      <c r="G17" s="4"/>
    </row>
    <row r="18" spans="1:8" x14ac:dyDescent="0.3">
      <c r="E18" s="4"/>
      <c r="F18" s="4"/>
      <c r="G18" s="4"/>
    </row>
    <row r="19" spans="1:8" x14ac:dyDescent="0.3">
      <c r="E19" s="4"/>
      <c r="F19" s="4"/>
      <c r="G19" s="4"/>
    </row>
    <row r="21" spans="1:8" x14ac:dyDescent="0.3">
      <c r="A21" s="4" t="s">
        <v>137</v>
      </c>
      <c r="D21" s="5">
        <v>220.4</v>
      </c>
      <c r="E21" s="5">
        <v>225.91</v>
      </c>
      <c r="F21" s="5">
        <f t="shared" ref="F21" si="2">ROUND(E21*1.025,2)</f>
        <v>231.56</v>
      </c>
      <c r="H21" s="11">
        <f t="shared" ref="H21" si="3">(+G21-F21)/F21</f>
        <v>-1</v>
      </c>
    </row>
    <row r="22" spans="1:8" x14ac:dyDescent="0.3">
      <c r="A22" s="4" t="s">
        <v>136</v>
      </c>
    </row>
  </sheetData>
  <printOptions gridLines="1"/>
  <pageMargins left="0.74803149606299213" right="0.74803149606299213" top="0.59055118110236227" bottom="0.59055118110236227" header="0.51181102362204722" footer="0.51181102362204722"/>
  <pageSetup paperSize="9" scale="8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30"/>
  <sheetViews>
    <sheetView topLeftCell="A7" workbookViewId="0">
      <selection activeCell="G27" sqref="G27"/>
    </sheetView>
  </sheetViews>
  <sheetFormatPr defaultColWidth="9" defaultRowHeight="12.75" x14ac:dyDescent="0.3"/>
  <cols>
    <col min="1" max="1" width="34.625" style="4" bestFit="1" customWidth="1"/>
    <col min="2" max="2" width="26.375" style="4" bestFit="1" customWidth="1"/>
    <col min="3" max="16384" width="9" style="4"/>
  </cols>
  <sheetData>
    <row r="1" spans="1:8" ht="18.75" x14ac:dyDescent="0.3">
      <c r="A1" s="3" t="s">
        <v>0</v>
      </c>
    </row>
    <row r="3" spans="1:8" ht="25.5" x14ac:dyDescent="0.3">
      <c r="A3" s="6" t="s">
        <v>92</v>
      </c>
      <c r="C3" s="2" t="s">
        <v>41</v>
      </c>
      <c r="D3" s="2" t="s">
        <v>109</v>
      </c>
      <c r="E3" s="2" t="s">
        <v>128</v>
      </c>
      <c r="F3" s="2" t="s">
        <v>141</v>
      </c>
      <c r="G3" s="2" t="s">
        <v>260</v>
      </c>
      <c r="H3" s="7" t="s">
        <v>115</v>
      </c>
    </row>
    <row r="5" spans="1:8" ht="17.25" customHeight="1" x14ac:dyDescent="0.3">
      <c r="A5" s="4" t="s">
        <v>93</v>
      </c>
      <c r="B5" s="4" t="s">
        <v>94</v>
      </c>
      <c r="C5" s="10">
        <v>37.700000000000003</v>
      </c>
      <c r="D5" s="10">
        <v>38.700000000000003</v>
      </c>
      <c r="E5" s="10">
        <v>39.700000000000003</v>
      </c>
      <c r="F5" s="10">
        <v>40.700000000000003</v>
      </c>
      <c r="G5" s="10">
        <v>41.717500000000001</v>
      </c>
      <c r="H5" s="12">
        <f>+(G5-F5)/F5</f>
        <v>2.4999999999999956E-2</v>
      </c>
    </row>
    <row r="6" spans="1:8" ht="17.25" customHeight="1" x14ac:dyDescent="0.3">
      <c r="B6" s="4" t="s">
        <v>95</v>
      </c>
      <c r="C6" s="10">
        <v>90.5</v>
      </c>
      <c r="D6" s="10">
        <v>92.8</v>
      </c>
      <c r="E6" s="10">
        <v>95</v>
      </c>
      <c r="F6" s="10">
        <v>97.4</v>
      </c>
      <c r="G6" s="10">
        <v>99.84</v>
      </c>
      <c r="H6" s="12">
        <f t="shared" ref="H6:H26" si="0">+(G6-F6)/F6</f>
        <v>2.5051334702258701E-2</v>
      </c>
    </row>
    <row r="7" spans="1:8" ht="17.25" customHeight="1" x14ac:dyDescent="0.3">
      <c r="B7" s="4" t="s">
        <v>96</v>
      </c>
      <c r="C7" s="10">
        <v>113</v>
      </c>
      <c r="D7" s="10">
        <v>115.8</v>
      </c>
      <c r="E7" s="10">
        <v>118.7</v>
      </c>
      <c r="F7" s="10">
        <v>121.7</v>
      </c>
      <c r="G7" s="10">
        <v>124.74</v>
      </c>
      <c r="H7" s="12">
        <f t="shared" si="0"/>
        <v>2.4979457682826556E-2</v>
      </c>
    </row>
    <row r="8" spans="1:8" ht="17.25" customHeight="1" x14ac:dyDescent="0.3">
      <c r="C8" s="10"/>
      <c r="D8" s="10"/>
      <c r="E8" s="10"/>
      <c r="F8" s="10"/>
      <c r="G8" s="10"/>
    </row>
    <row r="9" spans="1:8" ht="17.25" customHeight="1" x14ac:dyDescent="0.3">
      <c r="A9" s="6"/>
      <c r="B9" s="4" t="s">
        <v>97</v>
      </c>
      <c r="C9" s="10">
        <v>75.400000000000006</v>
      </c>
      <c r="D9" s="10">
        <v>77.3</v>
      </c>
      <c r="E9" s="10">
        <v>79.2</v>
      </c>
      <c r="F9" s="10">
        <v>81.2</v>
      </c>
      <c r="G9" s="10">
        <v>83.23</v>
      </c>
      <c r="H9" s="12">
        <f t="shared" si="0"/>
        <v>2.5000000000000012E-2</v>
      </c>
    </row>
    <row r="10" spans="1:8" ht="17.25" customHeight="1" x14ac:dyDescent="0.3">
      <c r="B10" s="4" t="s">
        <v>98</v>
      </c>
      <c r="C10" s="10">
        <v>113</v>
      </c>
      <c r="D10" s="10">
        <v>115.8</v>
      </c>
      <c r="E10" s="10">
        <v>118.7</v>
      </c>
      <c r="F10" s="10">
        <v>121.7</v>
      </c>
      <c r="G10" s="10">
        <v>124.74</v>
      </c>
      <c r="H10" s="12">
        <f t="shared" si="0"/>
        <v>2.4979457682826556E-2</v>
      </c>
    </row>
    <row r="11" spans="1:8" ht="17.25" customHeight="1" x14ac:dyDescent="0.3">
      <c r="A11" s="1"/>
      <c r="B11" s="4" t="s">
        <v>99</v>
      </c>
      <c r="C11" s="5">
        <v>196</v>
      </c>
      <c r="D11" s="10">
        <v>200</v>
      </c>
      <c r="E11" s="10">
        <v>205</v>
      </c>
      <c r="F11" s="10">
        <v>210.1</v>
      </c>
      <c r="G11" s="10">
        <v>215.35</v>
      </c>
      <c r="H11" s="12">
        <f t="shared" si="0"/>
        <v>2.4988100904331272E-2</v>
      </c>
    </row>
    <row r="12" spans="1:8" ht="17.25" customHeight="1" x14ac:dyDescent="0.3">
      <c r="A12" s="6"/>
      <c r="B12" s="1"/>
      <c r="C12" s="5"/>
      <c r="D12" s="10"/>
      <c r="E12" s="10"/>
      <c r="F12" s="10"/>
      <c r="G12" s="10"/>
    </row>
    <row r="13" spans="1:8" ht="17.25" customHeight="1" x14ac:dyDescent="0.3">
      <c r="A13" s="1"/>
      <c r="B13" s="1" t="s">
        <v>100</v>
      </c>
      <c r="C13" s="5">
        <v>150.80000000000001</v>
      </c>
      <c r="D13" s="10">
        <v>154.6</v>
      </c>
      <c r="E13" s="10">
        <v>158.5</v>
      </c>
      <c r="F13" s="10">
        <v>162.5</v>
      </c>
      <c r="G13" s="10">
        <v>166.56</v>
      </c>
      <c r="H13" s="12">
        <f t="shared" si="0"/>
        <v>2.49846153846154E-2</v>
      </c>
    </row>
    <row r="14" spans="1:8" ht="17.25" customHeight="1" x14ac:dyDescent="0.3">
      <c r="A14" s="1"/>
      <c r="B14" s="1" t="s">
        <v>101</v>
      </c>
      <c r="C14" s="5">
        <v>226.2</v>
      </c>
      <c r="D14" s="10">
        <v>231.9</v>
      </c>
      <c r="E14" s="10">
        <v>237.7</v>
      </c>
      <c r="F14" s="10">
        <v>243.6</v>
      </c>
      <c r="G14" s="10">
        <v>249.69</v>
      </c>
      <c r="H14" s="12">
        <f t="shared" si="0"/>
        <v>2.5000000000000015E-2</v>
      </c>
    </row>
    <row r="15" spans="1:8" ht="17.25" customHeight="1" x14ac:dyDescent="0.3">
      <c r="A15" s="1"/>
      <c r="B15" s="1" t="s">
        <v>102</v>
      </c>
      <c r="C15" s="5">
        <v>377</v>
      </c>
      <c r="D15" s="10">
        <v>386.5</v>
      </c>
      <c r="E15" s="10">
        <v>396.2</v>
      </c>
      <c r="F15" s="10">
        <v>406.1</v>
      </c>
      <c r="G15" s="10">
        <v>416.25</v>
      </c>
      <c r="H15" s="12">
        <f t="shared" si="0"/>
        <v>2.4993843880817476E-2</v>
      </c>
    </row>
    <row r="16" spans="1:8" ht="17.25" customHeight="1" x14ac:dyDescent="0.3">
      <c r="A16" s="1"/>
      <c r="B16" s="1"/>
      <c r="C16" s="5"/>
      <c r="D16" s="10"/>
      <c r="E16" s="10"/>
      <c r="F16" s="10"/>
      <c r="G16" s="10"/>
    </row>
    <row r="17" spans="1:8" ht="17.25" customHeight="1" x14ac:dyDescent="0.3">
      <c r="A17" s="1" t="s">
        <v>103</v>
      </c>
      <c r="B17" s="4" t="s">
        <v>94</v>
      </c>
      <c r="C17" s="5">
        <v>12.1</v>
      </c>
      <c r="D17" s="10">
        <v>12.4</v>
      </c>
      <c r="E17" s="10">
        <v>12.75</v>
      </c>
      <c r="F17" s="10">
        <v>13.1</v>
      </c>
      <c r="G17" s="10">
        <v>13.43</v>
      </c>
      <c r="H17" s="12">
        <f t="shared" si="0"/>
        <v>2.5190839694656495E-2</v>
      </c>
    </row>
    <row r="18" spans="1:8" ht="17.25" customHeight="1" x14ac:dyDescent="0.3">
      <c r="A18" s="1"/>
      <c r="B18" s="4" t="s">
        <v>95</v>
      </c>
      <c r="C18" s="5">
        <v>56.6</v>
      </c>
      <c r="D18" s="10">
        <v>58</v>
      </c>
      <c r="E18" s="10">
        <v>59.5</v>
      </c>
      <c r="F18" s="10">
        <v>61</v>
      </c>
      <c r="G18" s="10">
        <v>62.53</v>
      </c>
      <c r="H18" s="12">
        <f t="shared" si="0"/>
        <v>2.5081967213114773E-2</v>
      </c>
    </row>
    <row r="19" spans="1:8" ht="17.25" customHeight="1" x14ac:dyDescent="0.3">
      <c r="A19" s="1"/>
      <c r="B19" s="4" t="s">
        <v>96</v>
      </c>
      <c r="C19" s="5">
        <v>82.9</v>
      </c>
      <c r="D19" s="10">
        <v>85</v>
      </c>
      <c r="E19" s="10">
        <v>87</v>
      </c>
      <c r="F19" s="10">
        <v>89.2</v>
      </c>
      <c r="G19" s="10">
        <v>91.43</v>
      </c>
      <c r="H19" s="12">
        <f t="shared" si="0"/>
        <v>2.5000000000000043E-2</v>
      </c>
    </row>
    <row r="20" spans="1:8" ht="17.25" customHeight="1" x14ac:dyDescent="0.3">
      <c r="A20" s="1"/>
      <c r="C20" s="5"/>
      <c r="D20" s="10"/>
      <c r="E20" s="10"/>
      <c r="F20" s="10"/>
      <c r="G20" s="10"/>
    </row>
    <row r="21" spans="1:8" ht="17.25" customHeight="1" x14ac:dyDescent="0.3">
      <c r="A21" s="1"/>
      <c r="B21" s="4" t="s">
        <v>97</v>
      </c>
      <c r="C21" s="5">
        <v>24.1</v>
      </c>
      <c r="D21" s="10">
        <v>24.7</v>
      </c>
      <c r="E21" s="10">
        <v>25.4</v>
      </c>
      <c r="F21" s="10">
        <v>26</v>
      </c>
      <c r="G21" s="10">
        <v>26.65</v>
      </c>
      <c r="H21" s="12">
        <f t="shared" si="0"/>
        <v>2.4999999999999946E-2</v>
      </c>
    </row>
    <row r="22" spans="1:8" ht="17.25" customHeight="1" x14ac:dyDescent="0.3">
      <c r="A22" s="1"/>
      <c r="B22" s="4" t="s">
        <v>98</v>
      </c>
      <c r="C22" s="5">
        <v>56.6</v>
      </c>
      <c r="D22" s="10">
        <v>58</v>
      </c>
      <c r="E22" s="10">
        <v>59.5</v>
      </c>
      <c r="F22" s="10">
        <v>61</v>
      </c>
      <c r="G22" s="10">
        <v>62.53</v>
      </c>
      <c r="H22" s="12">
        <f t="shared" si="0"/>
        <v>2.5081967213114773E-2</v>
      </c>
    </row>
    <row r="23" spans="1:8" ht="17.25" customHeight="1" x14ac:dyDescent="0.3">
      <c r="B23" s="4" t="s">
        <v>99</v>
      </c>
      <c r="C23" s="5">
        <v>82.9</v>
      </c>
      <c r="D23" s="10">
        <v>85</v>
      </c>
      <c r="E23" s="10">
        <v>87.2</v>
      </c>
      <c r="F23" s="10">
        <v>89.4</v>
      </c>
      <c r="G23" s="10">
        <v>91.64</v>
      </c>
      <c r="H23" s="12">
        <f t="shared" si="0"/>
        <v>2.5055928411633052E-2</v>
      </c>
    </row>
    <row r="24" spans="1:8" ht="17.25" customHeight="1" x14ac:dyDescent="0.3">
      <c r="B24" s="1"/>
      <c r="C24" s="5"/>
      <c r="D24" s="10"/>
      <c r="E24" s="10"/>
      <c r="F24" s="10"/>
      <c r="G24" s="10"/>
    </row>
    <row r="25" spans="1:8" ht="25.5" customHeight="1" x14ac:dyDescent="0.3">
      <c r="B25" s="1" t="s">
        <v>105</v>
      </c>
      <c r="C25" s="10">
        <v>68.5</v>
      </c>
      <c r="D25" s="10">
        <v>70.2</v>
      </c>
      <c r="E25" s="10">
        <v>72</v>
      </c>
      <c r="F25" s="10">
        <v>73.8</v>
      </c>
      <c r="G25" s="10">
        <v>75.650000000000006</v>
      </c>
      <c r="H25" s="12">
        <f t="shared" si="0"/>
        <v>2.5067750677506891E-2</v>
      </c>
    </row>
    <row r="26" spans="1:8" ht="30.75" customHeight="1" x14ac:dyDescent="0.3">
      <c r="B26" s="1" t="s">
        <v>104</v>
      </c>
      <c r="C26" s="10">
        <v>98</v>
      </c>
      <c r="D26" s="10">
        <v>100</v>
      </c>
      <c r="E26" s="10">
        <v>102.5</v>
      </c>
      <c r="F26" s="10">
        <v>105</v>
      </c>
      <c r="G26" s="10">
        <v>107.63</v>
      </c>
      <c r="H26" s="12">
        <f t="shared" si="0"/>
        <v>2.5047619047619003E-2</v>
      </c>
    </row>
    <row r="27" spans="1:8" ht="16.5" customHeight="1" x14ac:dyDescent="0.3"/>
    <row r="28" spans="1:8" ht="21" customHeight="1" x14ac:dyDescent="0.3">
      <c r="A28" s="4" t="s">
        <v>106</v>
      </c>
    </row>
    <row r="29" spans="1:8" ht="21" customHeight="1" x14ac:dyDescent="0.3">
      <c r="A29" s="4" t="s">
        <v>107</v>
      </c>
    </row>
    <row r="30" spans="1:8" ht="21" customHeight="1" x14ac:dyDescent="0.3">
      <c r="A30" s="4" t="s">
        <v>108</v>
      </c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L63"/>
  <sheetViews>
    <sheetView workbookViewId="0">
      <selection activeCell="I51" sqref="I51"/>
    </sheetView>
  </sheetViews>
  <sheetFormatPr defaultColWidth="9" defaultRowHeight="12.75" x14ac:dyDescent="0.3"/>
  <cols>
    <col min="1" max="1" width="16.5" style="21" customWidth="1"/>
    <col min="2" max="2" width="17.625" style="21" customWidth="1"/>
    <col min="3" max="7" width="11" style="22" customWidth="1"/>
    <col min="8" max="11" width="9" style="21"/>
    <col min="12" max="12" width="9" style="23"/>
    <col min="13" max="16384" width="9" style="21"/>
  </cols>
  <sheetData>
    <row r="1" spans="1:11" ht="18.75" x14ac:dyDescent="0.3">
      <c r="A1" s="20" t="s">
        <v>0</v>
      </c>
    </row>
    <row r="3" spans="1:11" ht="25.5" x14ac:dyDescent="0.3">
      <c r="A3" s="24" t="s">
        <v>6</v>
      </c>
      <c r="C3" s="25" t="s">
        <v>41</v>
      </c>
      <c r="D3" s="25" t="s">
        <v>109</v>
      </c>
      <c r="E3" s="25" t="s">
        <v>128</v>
      </c>
      <c r="F3" s="26" t="s">
        <v>140</v>
      </c>
      <c r="G3" s="26" t="s">
        <v>260</v>
      </c>
      <c r="H3" s="27" t="s">
        <v>115</v>
      </c>
      <c r="J3" s="28"/>
    </row>
    <row r="4" spans="1:11" x14ac:dyDescent="0.3">
      <c r="F4" s="29"/>
      <c r="G4" s="29"/>
    </row>
    <row r="5" spans="1:11" x14ac:dyDescent="0.3">
      <c r="A5" s="21" t="s">
        <v>5</v>
      </c>
      <c r="C5" s="22">
        <v>450</v>
      </c>
      <c r="D5" s="22">
        <v>461</v>
      </c>
      <c r="E5" s="22">
        <v>472</v>
      </c>
      <c r="F5" s="23">
        <v>484</v>
      </c>
      <c r="G5" s="23"/>
      <c r="H5" s="11">
        <f>(+G5-F5)/F5</f>
        <v>-1</v>
      </c>
      <c r="J5" s="22"/>
      <c r="K5" s="22"/>
    </row>
    <row r="6" spans="1:11" x14ac:dyDescent="0.3">
      <c r="A6" s="21" t="s">
        <v>2</v>
      </c>
      <c r="C6" s="22">
        <v>431</v>
      </c>
      <c r="D6" s="22">
        <v>442</v>
      </c>
      <c r="E6" s="22">
        <v>453</v>
      </c>
      <c r="F6" s="23">
        <v>464</v>
      </c>
      <c r="G6" s="23"/>
      <c r="H6" s="11">
        <f t="shared" ref="H6:H8" si="0">(+G6-F6)/F6</f>
        <v>-1</v>
      </c>
      <c r="J6" s="22"/>
      <c r="K6" s="22"/>
    </row>
    <row r="7" spans="1:11" x14ac:dyDescent="0.3">
      <c r="A7" s="21" t="s">
        <v>3</v>
      </c>
      <c r="C7" s="22">
        <v>431</v>
      </c>
      <c r="D7" s="22">
        <v>442</v>
      </c>
      <c r="E7" s="22">
        <v>453</v>
      </c>
      <c r="F7" s="23">
        <v>464</v>
      </c>
      <c r="G7" s="23"/>
      <c r="H7" s="11">
        <f t="shared" si="0"/>
        <v>-1</v>
      </c>
      <c r="J7" s="22"/>
      <c r="K7" s="22"/>
    </row>
    <row r="8" spans="1:11" x14ac:dyDescent="0.3">
      <c r="A8" s="21" t="s">
        <v>4</v>
      </c>
      <c r="C8" s="22">
        <v>462</v>
      </c>
      <c r="D8" s="22">
        <v>474</v>
      </c>
      <c r="E8" s="22">
        <v>486</v>
      </c>
      <c r="F8" s="23">
        <v>499</v>
      </c>
      <c r="G8" s="23"/>
      <c r="H8" s="11">
        <f t="shared" si="0"/>
        <v>-1</v>
      </c>
      <c r="J8" s="22"/>
      <c r="K8" s="22"/>
    </row>
    <row r="9" spans="1:11" x14ac:dyDescent="0.3">
      <c r="F9" s="23"/>
      <c r="G9" s="23"/>
      <c r="H9" s="11"/>
      <c r="J9" s="22"/>
      <c r="K9" s="22"/>
    </row>
    <row r="10" spans="1:11" x14ac:dyDescent="0.3">
      <c r="A10" s="21" t="s">
        <v>13</v>
      </c>
      <c r="C10" s="22">
        <v>82</v>
      </c>
      <c r="D10" s="22">
        <v>84</v>
      </c>
      <c r="E10" s="22">
        <v>86</v>
      </c>
      <c r="F10" s="23">
        <v>88</v>
      </c>
      <c r="G10" s="23"/>
      <c r="H10" s="11">
        <f>(+G10-F10)/F10</f>
        <v>-1</v>
      </c>
      <c r="J10" s="22"/>
      <c r="K10" s="22"/>
    </row>
    <row r="11" spans="1:11" x14ac:dyDescent="0.3">
      <c r="A11" s="21" t="s">
        <v>14</v>
      </c>
      <c r="C11" s="22">
        <v>82</v>
      </c>
      <c r="D11" s="22">
        <v>84</v>
      </c>
      <c r="E11" s="22">
        <v>86</v>
      </c>
      <c r="F11" s="23">
        <v>88</v>
      </c>
      <c r="G11" s="23"/>
      <c r="H11" s="11">
        <f t="shared" ref="H11:H19" si="1">(+G11-F11)/F11</f>
        <v>-1</v>
      </c>
      <c r="J11" s="22"/>
      <c r="K11" s="22"/>
    </row>
    <row r="12" spans="1:11" x14ac:dyDescent="0.3">
      <c r="A12" s="21" t="s">
        <v>15</v>
      </c>
      <c r="C12" s="22">
        <v>103</v>
      </c>
      <c r="D12" s="22">
        <v>106</v>
      </c>
      <c r="E12" s="22">
        <v>109</v>
      </c>
      <c r="F12" s="23">
        <v>112</v>
      </c>
      <c r="G12" s="23"/>
      <c r="H12" s="11">
        <f t="shared" si="1"/>
        <v>-1</v>
      </c>
      <c r="J12" s="22"/>
      <c r="K12" s="22"/>
    </row>
    <row r="13" spans="1:11" x14ac:dyDescent="0.3">
      <c r="A13" s="21" t="s">
        <v>110</v>
      </c>
      <c r="C13" s="22">
        <v>26</v>
      </c>
      <c r="D13" s="22">
        <v>27</v>
      </c>
      <c r="E13" s="22">
        <v>28</v>
      </c>
      <c r="F13" s="23">
        <v>29</v>
      </c>
      <c r="G13" s="23"/>
      <c r="H13" s="11">
        <f t="shared" si="1"/>
        <v>-1</v>
      </c>
      <c r="J13" s="22"/>
      <c r="K13" s="22"/>
    </row>
    <row r="14" spans="1:11" x14ac:dyDescent="0.3">
      <c r="A14" s="21" t="s">
        <v>111</v>
      </c>
      <c r="C14" s="22">
        <v>26</v>
      </c>
      <c r="D14" s="22">
        <v>27</v>
      </c>
      <c r="E14" s="22">
        <v>28</v>
      </c>
      <c r="F14" s="23">
        <v>29</v>
      </c>
      <c r="G14" s="23"/>
      <c r="H14" s="11">
        <f t="shared" si="1"/>
        <v>-1</v>
      </c>
      <c r="J14" s="22"/>
      <c r="K14" s="22"/>
    </row>
    <row r="15" spans="1:11" x14ac:dyDescent="0.3">
      <c r="A15" s="21" t="s">
        <v>46</v>
      </c>
      <c r="C15" s="22">
        <v>26</v>
      </c>
      <c r="D15" s="22">
        <v>27</v>
      </c>
      <c r="E15" s="22">
        <v>28</v>
      </c>
      <c r="F15" s="23">
        <v>29</v>
      </c>
      <c r="G15" s="23"/>
      <c r="H15" s="11">
        <f t="shared" si="1"/>
        <v>-1</v>
      </c>
      <c r="J15" s="22"/>
      <c r="K15" s="22"/>
    </row>
    <row r="16" spans="1:11" x14ac:dyDescent="0.3">
      <c r="A16" s="21" t="s">
        <v>116</v>
      </c>
      <c r="C16" s="22">
        <v>36</v>
      </c>
      <c r="D16" s="22">
        <v>37</v>
      </c>
      <c r="E16" s="22">
        <v>38</v>
      </c>
      <c r="F16" s="23">
        <v>39</v>
      </c>
      <c r="G16" s="23"/>
      <c r="H16" s="11">
        <f t="shared" si="1"/>
        <v>-1</v>
      </c>
      <c r="J16" s="22"/>
      <c r="K16" s="22"/>
    </row>
    <row r="17" spans="1:11" x14ac:dyDescent="0.3">
      <c r="A17" s="21" t="s">
        <v>112</v>
      </c>
      <c r="C17" s="22">
        <v>26</v>
      </c>
      <c r="D17" s="22">
        <v>27</v>
      </c>
      <c r="E17" s="22">
        <v>28</v>
      </c>
      <c r="F17" s="23">
        <v>29</v>
      </c>
      <c r="G17" s="23"/>
      <c r="H17" s="11">
        <f t="shared" si="1"/>
        <v>-1</v>
      </c>
      <c r="J17" s="22"/>
      <c r="K17" s="22"/>
    </row>
    <row r="18" spans="1:11" x14ac:dyDescent="0.3">
      <c r="A18" s="21" t="s">
        <v>113</v>
      </c>
      <c r="B18" s="21" t="s">
        <v>117</v>
      </c>
      <c r="C18" s="29">
        <v>11</v>
      </c>
      <c r="D18" s="29">
        <v>12</v>
      </c>
      <c r="E18" s="29">
        <v>12</v>
      </c>
      <c r="F18" s="23">
        <v>12.5</v>
      </c>
      <c r="G18" s="23"/>
      <c r="H18" s="11">
        <f t="shared" si="1"/>
        <v>-1</v>
      </c>
      <c r="J18" s="22"/>
      <c r="K18" s="22"/>
    </row>
    <row r="19" spans="1:11" x14ac:dyDescent="0.3">
      <c r="A19" s="21" t="s">
        <v>114</v>
      </c>
      <c r="C19" s="22">
        <v>26</v>
      </c>
      <c r="D19" s="22">
        <v>27</v>
      </c>
      <c r="E19" s="22">
        <v>28</v>
      </c>
      <c r="F19" s="23">
        <v>29</v>
      </c>
      <c r="G19" s="23"/>
      <c r="H19" s="11">
        <f t="shared" si="1"/>
        <v>-1</v>
      </c>
      <c r="J19" s="22"/>
      <c r="K19" s="22"/>
    </row>
    <row r="20" spans="1:11" x14ac:dyDescent="0.3">
      <c r="F20" s="23"/>
      <c r="G20" s="23"/>
      <c r="H20" s="11"/>
      <c r="J20" s="22"/>
      <c r="K20" s="22"/>
    </row>
    <row r="21" spans="1:11" x14ac:dyDescent="0.3">
      <c r="A21" s="21" t="s">
        <v>16</v>
      </c>
      <c r="B21" s="21" t="s">
        <v>17</v>
      </c>
      <c r="C21" s="22">
        <v>300</v>
      </c>
      <c r="D21" s="22">
        <v>314</v>
      </c>
      <c r="E21" s="22">
        <v>269</v>
      </c>
      <c r="F21" s="23">
        <v>275</v>
      </c>
      <c r="G21" s="23"/>
      <c r="H21" s="11">
        <v>-1</v>
      </c>
      <c r="J21" s="22"/>
      <c r="K21" s="22"/>
    </row>
    <row r="22" spans="1:11" x14ac:dyDescent="0.3">
      <c r="B22" s="21" t="s">
        <v>18</v>
      </c>
      <c r="C22" s="22">
        <v>180</v>
      </c>
      <c r="D22" s="22">
        <v>189</v>
      </c>
      <c r="E22" s="22">
        <v>162</v>
      </c>
      <c r="F22" s="23">
        <v>166</v>
      </c>
      <c r="G22" s="23"/>
      <c r="H22" s="11">
        <v>-1</v>
      </c>
      <c r="J22" s="22"/>
      <c r="K22" s="22"/>
    </row>
    <row r="23" spans="1:11" x14ac:dyDescent="0.3">
      <c r="B23" s="21" t="s">
        <v>47</v>
      </c>
      <c r="C23" s="22">
        <v>256</v>
      </c>
      <c r="D23" s="29">
        <v>262.39999999999998</v>
      </c>
      <c r="E23" s="29">
        <v>268</v>
      </c>
      <c r="F23" s="23">
        <v>275</v>
      </c>
      <c r="G23" s="23"/>
      <c r="H23" s="11">
        <v>-1</v>
      </c>
      <c r="J23" s="22"/>
      <c r="K23" s="22"/>
    </row>
    <row r="24" spans="1:11" x14ac:dyDescent="0.3">
      <c r="B24" s="21" t="s">
        <v>48</v>
      </c>
      <c r="C24" s="22">
        <v>154</v>
      </c>
      <c r="D24" s="29">
        <v>157.85</v>
      </c>
      <c r="E24" s="29">
        <v>162</v>
      </c>
      <c r="F24" s="23">
        <v>166</v>
      </c>
      <c r="G24" s="23"/>
      <c r="H24" s="11">
        <v>-1</v>
      </c>
      <c r="J24" s="22"/>
      <c r="K24" s="22"/>
    </row>
    <row r="25" spans="1:11" x14ac:dyDescent="0.3">
      <c r="F25" s="23"/>
      <c r="G25" s="23"/>
      <c r="H25" s="11"/>
      <c r="J25" s="22"/>
      <c r="K25" s="22"/>
    </row>
    <row r="26" spans="1:11" x14ac:dyDescent="0.3">
      <c r="F26" s="23"/>
      <c r="G26" s="23"/>
      <c r="H26" s="11"/>
      <c r="J26" s="22"/>
      <c r="K26" s="22"/>
    </row>
    <row r="27" spans="1:11" x14ac:dyDescent="0.3">
      <c r="A27" s="30" t="s">
        <v>31</v>
      </c>
      <c r="B27" s="30" t="s">
        <v>32</v>
      </c>
      <c r="C27" s="22">
        <v>30</v>
      </c>
      <c r="D27" s="22">
        <v>32.4</v>
      </c>
      <c r="E27" s="22">
        <v>33.6</v>
      </c>
      <c r="F27" s="23">
        <v>34.44</v>
      </c>
      <c r="G27" s="23"/>
      <c r="H27" s="11">
        <f t="shared" ref="H27:H35" si="2">(+G27-F27)/F27</f>
        <v>-1</v>
      </c>
      <c r="J27" s="22"/>
      <c r="K27" s="22"/>
    </row>
    <row r="28" spans="1:11" x14ac:dyDescent="0.3">
      <c r="A28" s="30"/>
      <c r="B28" s="30" t="s">
        <v>33</v>
      </c>
      <c r="C28" s="22">
        <v>48</v>
      </c>
      <c r="D28" s="22">
        <v>50.4</v>
      </c>
      <c r="E28" s="22">
        <v>51.6</v>
      </c>
      <c r="F28" s="23">
        <v>52.89</v>
      </c>
      <c r="G28" s="23"/>
      <c r="H28" s="11">
        <f t="shared" si="2"/>
        <v>-1</v>
      </c>
      <c r="J28" s="22"/>
      <c r="K28" s="22"/>
    </row>
    <row r="29" spans="1:11" x14ac:dyDescent="0.3">
      <c r="A29" s="30"/>
      <c r="B29" s="30" t="s">
        <v>34</v>
      </c>
      <c r="C29" s="22">
        <v>84</v>
      </c>
      <c r="D29" s="22">
        <v>88.8</v>
      </c>
      <c r="E29" s="22">
        <v>91.2</v>
      </c>
      <c r="F29" s="23">
        <v>93.48</v>
      </c>
      <c r="G29" s="23"/>
      <c r="H29" s="11">
        <f t="shared" si="2"/>
        <v>-1</v>
      </c>
      <c r="J29" s="22"/>
      <c r="K29" s="22"/>
    </row>
    <row r="30" spans="1:11" x14ac:dyDescent="0.3">
      <c r="A30" s="30"/>
      <c r="B30" s="30" t="s">
        <v>35</v>
      </c>
      <c r="C30" s="22">
        <v>72</v>
      </c>
      <c r="D30" s="22">
        <v>76.8</v>
      </c>
      <c r="E30" s="22">
        <v>79.2</v>
      </c>
      <c r="F30" s="23">
        <v>82</v>
      </c>
      <c r="G30" s="23"/>
      <c r="H30" s="11">
        <f t="shared" si="2"/>
        <v>-1</v>
      </c>
      <c r="J30" s="22"/>
      <c r="K30" s="22"/>
    </row>
    <row r="31" spans="1:11" x14ac:dyDescent="0.3">
      <c r="A31" s="30"/>
      <c r="B31" s="30" t="s">
        <v>36</v>
      </c>
      <c r="C31" s="22">
        <v>108</v>
      </c>
      <c r="D31" s="22">
        <v>114</v>
      </c>
      <c r="E31" s="22">
        <v>117.6</v>
      </c>
      <c r="F31" s="23">
        <v>120.54</v>
      </c>
      <c r="G31" s="23"/>
      <c r="H31" s="11">
        <f t="shared" si="2"/>
        <v>-1</v>
      </c>
      <c r="J31" s="22"/>
      <c r="K31" s="22"/>
    </row>
    <row r="32" spans="1:11" x14ac:dyDescent="0.3">
      <c r="A32" s="30" t="s">
        <v>37</v>
      </c>
      <c r="B32" s="30"/>
      <c r="C32" s="22">
        <v>24</v>
      </c>
      <c r="D32" s="22">
        <v>26.8</v>
      </c>
      <c r="E32" s="22">
        <v>27.6</v>
      </c>
      <c r="F32" s="23">
        <v>28.29</v>
      </c>
      <c r="G32" s="23"/>
      <c r="H32" s="11">
        <f t="shared" si="2"/>
        <v>-1</v>
      </c>
      <c r="J32" s="22"/>
      <c r="K32" s="22"/>
    </row>
    <row r="33" spans="1:11" ht="25.5" x14ac:dyDescent="0.3">
      <c r="A33" s="30" t="s">
        <v>38</v>
      </c>
      <c r="B33" s="30"/>
      <c r="C33" s="22">
        <v>48</v>
      </c>
      <c r="D33" s="22">
        <v>50.4</v>
      </c>
      <c r="E33" s="22">
        <v>51.6</v>
      </c>
      <c r="F33" s="23">
        <v>52.89</v>
      </c>
      <c r="G33" s="23"/>
      <c r="H33" s="11">
        <f t="shared" si="2"/>
        <v>-1</v>
      </c>
      <c r="J33" s="22"/>
      <c r="K33" s="22"/>
    </row>
    <row r="34" spans="1:11" x14ac:dyDescent="0.3">
      <c r="A34" s="30" t="s">
        <v>39</v>
      </c>
      <c r="B34" s="30"/>
      <c r="C34" s="22">
        <v>72</v>
      </c>
      <c r="D34" s="22">
        <v>76.8</v>
      </c>
      <c r="E34" s="22">
        <v>79.2</v>
      </c>
      <c r="F34" s="23">
        <v>81.180000000000007</v>
      </c>
      <c r="G34" s="23"/>
      <c r="H34" s="11">
        <f t="shared" si="2"/>
        <v>-1</v>
      </c>
      <c r="J34" s="22"/>
      <c r="K34" s="22"/>
    </row>
    <row r="35" spans="1:11" ht="25.5" x14ac:dyDescent="0.3">
      <c r="A35" s="30" t="s">
        <v>40</v>
      </c>
      <c r="B35" s="30"/>
      <c r="C35" s="22">
        <v>48</v>
      </c>
      <c r="D35" s="22">
        <v>50.4</v>
      </c>
      <c r="E35" s="22">
        <v>51.6</v>
      </c>
      <c r="F35" s="23">
        <v>52.89</v>
      </c>
      <c r="G35" s="23"/>
      <c r="H35" s="11">
        <f t="shared" si="2"/>
        <v>-1</v>
      </c>
      <c r="J35" s="22"/>
      <c r="K35" s="22"/>
    </row>
    <row r="36" spans="1:11" x14ac:dyDescent="0.3">
      <c r="F36" s="23"/>
      <c r="G36" s="23"/>
      <c r="H36" s="11"/>
      <c r="J36" s="22"/>
      <c r="K36" s="22"/>
    </row>
    <row r="37" spans="1:11" x14ac:dyDescent="0.3">
      <c r="A37" s="21" t="s">
        <v>7</v>
      </c>
      <c r="B37" s="21" t="s">
        <v>8</v>
      </c>
      <c r="C37" s="22">
        <v>636</v>
      </c>
      <c r="D37" s="22">
        <v>652</v>
      </c>
      <c r="E37" s="22">
        <v>668</v>
      </c>
      <c r="F37" s="23">
        <v>685</v>
      </c>
      <c r="G37" s="23"/>
      <c r="H37" s="11">
        <f t="shared" ref="H37:H41" si="3">(+G37-F37)/F37</f>
        <v>-1</v>
      </c>
      <c r="J37" s="22"/>
      <c r="K37" s="22"/>
    </row>
    <row r="38" spans="1:11" x14ac:dyDescent="0.3">
      <c r="B38" s="21" t="s">
        <v>9</v>
      </c>
      <c r="C38" s="22">
        <v>636</v>
      </c>
      <c r="D38" s="22">
        <v>652</v>
      </c>
      <c r="E38" s="22">
        <v>668</v>
      </c>
      <c r="F38" s="23">
        <v>685</v>
      </c>
      <c r="G38" s="23"/>
      <c r="H38" s="11">
        <f t="shared" si="3"/>
        <v>-1</v>
      </c>
      <c r="J38" s="22"/>
      <c r="K38" s="22"/>
    </row>
    <row r="39" spans="1:11" x14ac:dyDescent="0.3">
      <c r="B39" s="21" t="s">
        <v>60</v>
      </c>
      <c r="C39" s="22">
        <v>52</v>
      </c>
      <c r="D39" s="22">
        <v>53</v>
      </c>
      <c r="E39" s="22">
        <v>53</v>
      </c>
      <c r="F39" s="23">
        <v>53</v>
      </c>
      <c r="G39" s="23"/>
      <c r="H39" s="11">
        <f t="shared" si="3"/>
        <v>-1</v>
      </c>
      <c r="J39" s="22"/>
      <c r="K39" s="22"/>
    </row>
    <row r="40" spans="1:11" x14ac:dyDescent="0.3">
      <c r="B40" s="21" t="s">
        <v>61</v>
      </c>
      <c r="C40" s="22">
        <v>103</v>
      </c>
      <c r="D40" s="22">
        <v>106</v>
      </c>
      <c r="E40" s="22">
        <v>109</v>
      </c>
      <c r="F40" s="23">
        <v>112</v>
      </c>
      <c r="G40" s="23"/>
      <c r="H40" s="11">
        <f t="shared" si="3"/>
        <v>-1</v>
      </c>
      <c r="J40" s="22"/>
      <c r="K40" s="22"/>
    </row>
    <row r="41" spans="1:11" x14ac:dyDescent="0.3">
      <c r="B41" s="21" t="s">
        <v>62</v>
      </c>
      <c r="C41" s="22">
        <v>16</v>
      </c>
      <c r="D41" s="22">
        <v>16.5</v>
      </c>
      <c r="E41" s="22">
        <v>17</v>
      </c>
      <c r="F41" s="23">
        <v>17.5</v>
      </c>
      <c r="G41" s="23"/>
      <c r="H41" s="11">
        <f t="shared" si="3"/>
        <v>-1</v>
      </c>
      <c r="J41" s="22"/>
      <c r="K41" s="22"/>
    </row>
    <row r="42" spans="1:11" x14ac:dyDescent="0.3">
      <c r="F42" s="23"/>
      <c r="G42" s="23"/>
      <c r="H42" s="11"/>
      <c r="J42" s="22"/>
      <c r="K42" s="22"/>
    </row>
    <row r="43" spans="1:11" x14ac:dyDescent="0.3">
      <c r="A43" s="21" t="s">
        <v>12</v>
      </c>
      <c r="C43" s="22">
        <v>155</v>
      </c>
      <c r="D43" s="22">
        <v>159</v>
      </c>
      <c r="E43" s="22">
        <v>163</v>
      </c>
      <c r="F43" s="23">
        <v>167</v>
      </c>
      <c r="G43" s="23"/>
      <c r="H43" s="11">
        <f t="shared" ref="H43:H48" si="4">(+G43-F43)/F43</f>
        <v>-1</v>
      </c>
      <c r="J43" s="22"/>
      <c r="K43" s="22"/>
    </row>
    <row r="44" spans="1:11" x14ac:dyDescent="0.3">
      <c r="A44" s="21" t="s">
        <v>10</v>
      </c>
      <c r="B44" s="21" t="s">
        <v>8</v>
      </c>
      <c r="C44" s="22">
        <v>165</v>
      </c>
      <c r="D44" s="22">
        <v>170</v>
      </c>
      <c r="E44" s="22">
        <v>174</v>
      </c>
      <c r="F44" s="23">
        <v>178</v>
      </c>
      <c r="G44" s="23"/>
      <c r="H44" s="11">
        <f t="shared" si="4"/>
        <v>-1</v>
      </c>
      <c r="J44" s="22"/>
      <c r="K44" s="22"/>
    </row>
    <row r="45" spans="1:11" x14ac:dyDescent="0.3">
      <c r="B45" s="21" t="s">
        <v>45</v>
      </c>
      <c r="C45" s="22">
        <v>205</v>
      </c>
      <c r="D45" s="22">
        <v>170</v>
      </c>
      <c r="E45" s="22">
        <v>174</v>
      </c>
      <c r="F45" s="23">
        <v>178</v>
      </c>
      <c r="G45" s="23"/>
      <c r="H45" s="11">
        <f t="shared" si="4"/>
        <v>-1</v>
      </c>
      <c r="J45" s="22"/>
      <c r="K45" s="22"/>
    </row>
    <row r="46" spans="1:11" x14ac:dyDescent="0.3">
      <c r="A46" s="21" t="s">
        <v>50</v>
      </c>
      <c r="C46" s="22">
        <v>21</v>
      </c>
      <c r="D46" s="22">
        <v>21.5</v>
      </c>
      <c r="E46" s="22">
        <v>22</v>
      </c>
      <c r="F46" s="23">
        <v>22.5</v>
      </c>
      <c r="G46" s="23"/>
      <c r="H46" s="11">
        <f t="shared" si="4"/>
        <v>-1</v>
      </c>
      <c r="J46" s="22"/>
      <c r="K46" s="22"/>
    </row>
    <row r="47" spans="1:11" x14ac:dyDescent="0.3">
      <c r="A47" s="21" t="s">
        <v>51</v>
      </c>
      <c r="C47" s="22">
        <v>41</v>
      </c>
      <c r="D47" s="22">
        <v>42</v>
      </c>
      <c r="E47" s="22">
        <v>43</v>
      </c>
      <c r="F47" s="23">
        <v>44</v>
      </c>
      <c r="G47" s="23"/>
      <c r="H47" s="11">
        <f t="shared" si="4"/>
        <v>-1</v>
      </c>
      <c r="J47" s="22"/>
      <c r="K47" s="22"/>
    </row>
    <row r="48" spans="1:11" x14ac:dyDescent="0.3">
      <c r="A48" s="21" t="s">
        <v>63</v>
      </c>
      <c r="C48" s="22">
        <v>21</v>
      </c>
      <c r="D48" s="22">
        <v>21.5</v>
      </c>
      <c r="E48" s="22">
        <v>22</v>
      </c>
      <c r="F48" s="23">
        <v>22.5</v>
      </c>
      <c r="G48" s="23"/>
      <c r="H48" s="11">
        <f t="shared" si="4"/>
        <v>-1</v>
      </c>
      <c r="J48" s="22"/>
      <c r="K48" s="22"/>
    </row>
    <row r="49" spans="1:11" x14ac:dyDescent="0.3">
      <c r="F49" s="23"/>
      <c r="G49" s="23"/>
      <c r="H49" s="11"/>
      <c r="J49" s="22"/>
      <c r="K49" s="22"/>
    </row>
    <row r="50" spans="1:11" x14ac:dyDescent="0.3">
      <c r="F50" s="23"/>
      <c r="G50" s="23"/>
      <c r="H50" s="11"/>
      <c r="J50" s="22"/>
      <c r="K50" s="22"/>
    </row>
    <row r="51" spans="1:11" x14ac:dyDescent="0.3">
      <c r="A51" s="21" t="s">
        <v>11</v>
      </c>
      <c r="B51" s="21" t="s">
        <v>52</v>
      </c>
      <c r="C51" s="22">
        <v>192</v>
      </c>
      <c r="D51" s="22">
        <v>201.6</v>
      </c>
      <c r="E51" s="22">
        <v>172</v>
      </c>
      <c r="F51" s="23">
        <v>176</v>
      </c>
      <c r="G51" s="23"/>
      <c r="H51" s="11">
        <f t="shared" ref="H51:H58" si="5">(+G51-F51)/F51</f>
        <v>-1</v>
      </c>
      <c r="I51" s="21" t="s">
        <v>130</v>
      </c>
      <c r="J51" s="22"/>
      <c r="K51" s="22"/>
    </row>
    <row r="52" spans="1:11" x14ac:dyDescent="0.3">
      <c r="B52" s="21" t="s">
        <v>53</v>
      </c>
      <c r="C52" s="22">
        <v>120</v>
      </c>
      <c r="D52" s="22">
        <v>127.2</v>
      </c>
      <c r="E52" s="22">
        <v>109</v>
      </c>
      <c r="F52" s="23">
        <v>112</v>
      </c>
      <c r="G52" s="23"/>
      <c r="H52" s="11">
        <f t="shared" si="5"/>
        <v>-1</v>
      </c>
      <c r="J52" s="22"/>
      <c r="K52" s="22"/>
    </row>
    <row r="53" spans="1:11" x14ac:dyDescent="0.3">
      <c r="B53" s="21" t="s">
        <v>54</v>
      </c>
      <c r="C53" s="22">
        <v>36</v>
      </c>
      <c r="D53" s="22">
        <v>38.4</v>
      </c>
      <c r="E53" s="22">
        <v>33</v>
      </c>
      <c r="F53" s="23">
        <v>34</v>
      </c>
      <c r="G53" s="23"/>
      <c r="H53" s="11">
        <f t="shared" si="5"/>
        <v>-1</v>
      </c>
      <c r="J53" s="22"/>
      <c r="K53" s="22"/>
    </row>
    <row r="54" spans="1:11" x14ac:dyDescent="0.3">
      <c r="B54" s="21" t="s">
        <v>55</v>
      </c>
      <c r="C54" s="22">
        <v>144</v>
      </c>
      <c r="D54" s="22">
        <v>151.19999999999999</v>
      </c>
      <c r="E54" s="22">
        <v>154.80000000000001</v>
      </c>
      <c r="F54" s="23">
        <v>158.66999999999999</v>
      </c>
      <c r="G54" s="23"/>
      <c r="H54" s="11">
        <f t="shared" si="5"/>
        <v>-1</v>
      </c>
      <c r="J54" s="22"/>
      <c r="K54" s="22"/>
    </row>
    <row r="55" spans="1:11" x14ac:dyDescent="0.3">
      <c r="B55" s="21" t="s">
        <v>56</v>
      </c>
      <c r="C55" s="22">
        <v>96</v>
      </c>
      <c r="D55" s="22">
        <v>100.8</v>
      </c>
      <c r="E55" s="22">
        <v>103.2</v>
      </c>
      <c r="F55" s="23">
        <v>105.78</v>
      </c>
      <c r="G55" s="23"/>
      <c r="H55" s="11">
        <f t="shared" si="5"/>
        <v>-1</v>
      </c>
      <c r="J55" s="22"/>
      <c r="K55" s="22"/>
    </row>
    <row r="56" spans="1:11" x14ac:dyDescent="0.3">
      <c r="B56" s="21" t="s">
        <v>57</v>
      </c>
      <c r="C56" s="22">
        <v>42</v>
      </c>
      <c r="D56" s="22">
        <v>44.4</v>
      </c>
      <c r="E56" s="22">
        <v>45.6</v>
      </c>
      <c r="F56" s="23">
        <v>46.74</v>
      </c>
      <c r="G56" s="23"/>
      <c r="H56" s="11">
        <f t="shared" si="5"/>
        <v>-1</v>
      </c>
      <c r="J56" s="22"/>
      <c r="K56" s="22"/>
    </row>
    <row r="57" spans="1:11" x14ac:dyDescent="0.3">
      <c r="B57" s="21" t="s">
        <v>58</v>
      </c>
      <c r="C57" s="22">
        <v>528</v>
      </c>
      <c r="D57" s="22">
        <v>554.4</v>
      </c>
      <c r="E57" s="22">
        <v>474</v>
      </c>
      <c r="F57" s="23">
        <v>520</v>
      </c>
      <c r="G57" s="23"/>
      <c r="H57" s="11">
        <f t="shared" si="5"/>
        <v>-1</v>
      </c>
      <c r="J57" s="22"/>
      <c r="K57" s="22"/>
    </row>
    <row r="58" spans="1:11" x14ac:dyDescent="0.3">
      <c r="B58" s="21" t="s">
        <v>59</v>
      </c>
      <c r="C58" s="22">
        <v>96</v>
      </c>
      <c r="D58" s="22">
        <v>100.8</v>
      </c>
      <c r="E58" s="22">
        <v>86</v>
      </c>
      <c r="F58" s="23">
        <v>88</v>
      </c>
      <c r="G58" s="23"/>
      <c r="H58" s="11">
        <f t="shared" si="5"/>
        <v>-1</v>
      </c>
      <c r="J58" s="22"/>
      <c r="K58" s="22"/>
    </row>
    <row r="59" spans="1:11" x14ac:dyDescent="0.3">
      <c r="F59" s="23"/>
      <c r="G59" s="23"/>
      <c r="H59" s="11"/>
      <c r="J59" s="22"/>
      <c r="K59" s="22"/>
    </row>
    <row r="60" spans="1:11" x14ac:dyDescent="0.3">
      <c r="A60" s="21" t="s">
        <v>44</v>
      </c>
      <c r="B60" s="21" t="s">
        <v>49</v>
      </c>
      <c r="C60" s="22">
        <v>15</v>
      </c>
      <c r="D60" s="22">
        <v>16.5</v>
      </c>
      <c r="E60" s="22">
        <v>17</v>
      </c>
      <c r="F60" s="23">
        <v>17.5</v>
      </c>
      <c r="G60" s="23"/>
      <c r="H60" s="11">
        <f t="shared" ref="H60:H62" si="6">(+G60-F60)/F60</f>
        <v>-1</v>
      </c>
      <c r="J60" s="22"/>
      <c r="K60" s="22"/>
    </row>
    <row r="61" spans="1:11" x14ac:dyDescent="0.3">
      <c r="B61" s="21" t="s">
        <v>50</v>
      </c>
      <c r="C61" s="22">
        <v>20</v>
      </c>
      <c r="D61" s="22">
        <v>21.5</v>
      </c>
      <c r="E61" s="22">
        <v>22</v>
      </c>
      <c r="F61" s="23">
        <v>22.5</v>
      </c>
      <c r="G61" s="23"/>
      <c r="H61" s="11">
        <f t="shared" si="6"/>
        <v>-1</v>
      </c>
      <c r="J61" s="22"/>
      <c r="K61" s="22"/>
    </row>
    <row r="62" spans="1:11" x14ac:dyDescent="0.3">
      <c r="B62" s="21" t="s">
        <v>51</v>
      </c>
      <c r="C62" s="22">
        <v>40</v>
      </c>
      <c r="D62" s="22">
        <v>42</v>
      </c>
      <c r="E62" s="22">
        <v>43</v>
      </c>
      <c r="F62" s="23">
        <v>44</v>
      </c>
      <c r="G62" s="23"/>
      <c r="H62" s="11">
        <f t="shared" si="6"/>
        <v>-1</v>
      </c>
      <c r="J62" s="22"/>
      <c r="K62" s="22"/>
    </row>
    <row r="63" spans="1:11" x14ac:dyDescent="0.3">
      <c r="F63" s="31"/>
      <c r="G63" s="31"/>
    </row>
  </sheetData>
  <printOptions gridLines="1"/>
  <pageMargins left="0.74803149606299213" right="0.74803149606299213" top="0.59055118110236227" bottom="0.59055118110236227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>
      <selection activeCell="K14" sqref="K14"/>
    </sheetView>
  </sheetViews>
  <sheetFormatPr defaultRowHeight="15" x14ac:dyDescent="0.25"/>
  <cols>
    <col min="1" max="1" width="32.875" style="82" bestFit="1" customWidth="1"/>
    <col min="2" max="2" width="31.5" style="82" customWidth="1"/>
    <col min="3" max="3" width="15.625" style="82" customWidth="1"/>
    <col min="4" max="4" width="12.875" style="82" customWidth="1"/>
    <col min="5" max="5" width="25.625" style="82" bestFit="1" customWidth="1"/>
    <col min="6" max="7" width="7.375" style="82" bestFit="1" customWidth="1"/>
    <col min="8" max="8" width="13.5" style="82" bestFit="1" customWidth="1"/>
    <col min="9" max="16384" width="9" style="82"/>
  </cols>
  <sheetData>
    <row r="1" spans="1:10" ht="27" customHeight="1" x14ac:dyDescent="0.5">
      <c r="A1" s="79" t="s">
        <v>230</v>
      </c>
      <c r="B1" s="80" t="s">
        <v>231</v>
      </c>
      <c r="C1" s="81"/>
      <c r="D1" s="81"/>
      <c r="E1" s="81"/>
      <c r="F1" s="81"/>
    </row>
    <row r="2" spans="1:10" ht="46.5" x14ac:dyDescent="0.7">
      <c r="B2" s="83" t="s">
        <v>232</v>
      </c>
      <c r="E2" s="81"/>
    </row>
    <row r="3" spans="1:10" ht="16.5" customHeight="1" x14ac:dyDescent="0.3">
      <c r="A3" s="84" t="s">
        <v>233</v>
      </c>
      <c r="C3" s="81"/>
      <c r="D3" s="81"/>
      <c r="E3" s="81"/>
      <c r="F3" s="81"/>
    </row>
    <row r="4" spans="1:10" ht="15.75" thickBot="1" x14ac:dyDescent="0.3">
      <c r="B4" s="81"/>
      <c r="C4" s="81"/>
      <c r="D4" s="81"/>
      <c r="E4" s="81"/>
      <c r="F4" s="81"/>
    </row>
    <row r="5" spans="1:10" ht="43.5" customHeight="1" thickBot="1" x14ac:dyDescent="0.3">
      <c r="A5" s="85" t="s">
        <v>234</v>
      </c>
      <c r="B5" s="116" t="s">
        <v>235</v>
      </c>
      <c r="C5" s="117"/>
      <c r="D5" s="86" t="s">
        <v>236</v>
      </c>
      <c r="E5" s="81"/>
      <c r="F5" s="81"/>
    </row>
    <row r="6" spans="1:10" x14ac:dyDescent="0.25">
      <c r="A6" s="118" t="s">
        <v>19</v>
      </c>
      <c r="B6" s="87" t="s">
        <v>237</v>
      </c>
      <c r="C6" s="88">
        <v>38.5</v>
      </c>
      <c r="D6" s="89">
        <v>132</v>
      </c>
      <c r="E6" s="81"/>
      <c r="F6" s="81"/>
    </row>
    <row r="7" spans="1:10" x14ac:dyDescent="0.25">
      <c r="A7" s="119"/>
      <c r="B7" s="90" t="s">
        <v>238</v>
      </c>
      <c r="C7" s="91">
        <v>66</v>
      </c>
      <c r="D7" s="92">
        <v>132</v>
      </c>
      <c r="E7" s="81"/>
      <c r="F7" s="81"/>
    </row>
    <row r="8" spans="1:10" ht="27" thickBot="1" x14ac:dyDescent="0.45">
      <c r="A8" s="120"/>
      <c r="B8" s="93" t="s">
        <v>239</v>
      </c>
      <c r="C8" s="94">
        <v>55.25</v>
      </c>
      <c r="D8" s="95">
        <v>132</v>
      </c>
      <c r="E8" s="81"/>
      <c r="F8" s="81"/>
      <c r="J8" s="96"/>
    </row>
    <row r="9" spans="1:10" x14ac:dyDescent="0.25">
      <c r="B9" s="81"/>
      <c r="C9" s="81"/>
      <c r="D9" s="81"/>
      <c r="E9" s="81"/>
      <c r="F9" s="81"/>
    </row>
    <row r="10" spans="1:10" ht="20.25" customHeight="1" x14ac:dyDescent="0.3">
      <c r="A10" s="84" t="s">
        <v>240</v>
      </c>
      <c r="C10" s="81"/>
      <c r="D10" s="81"/>
      <c r="E10" s="81"/>
      <c r="F10" s="81"/>
    </row>
    <row r="11" spans="1:10" ht="16.5" thickBot="1" x14ac:dyDescent="0.3">
      <c r="B11" s="81"/>
      <c r="C11" s="81"/>
      <c r="D11" s="81"/>
      <c r="E11" s="97" t="s">
        <v>241</v>
      </c>
    </row>
    <row r="12" spans="1:10" ht="18.75" customHeight="1" thickBot="1" x14ac:dyDescent="0.3">
      <c r="A12" s="98" t="s">
        <v>234</v>
      </c>
      <c r="B12" s="99" t="s">
        <v>242</v>
      </c>
      <c r="C12" s="100" t="s">
        <v>243</v>
      </c>
      <c r="D12" s="81"/>
    </row>
    <row r="13" spans="1:10" ht="16.5" customHeight="1" x14ac:dyDescent="0.25">
      <c r="A13" s="101" t="s">
        <v>244</v>
      </c>
      <c r="B13" s="87" t="s">
        <v>245</v>
      </c>
      <c r="C13" s="102" t="s">
        <v>246</v>
      </c>
      <c r="D13" s="81"/>
      <c r="E13" s="103" t="s">
        <v>247</v>
      </c>
      <c r="F13" s="104">
        <v>85</v>
      </c>
    </row>
    <row r="14" spans="1:10" ht="15" customHeight="1" thickBot="1" x14ac:dyDescent="0.3">
      <c r="A14" s="105" t="s">
        <v>21</v>
      </c>
      <c r="B14" s="90" t="s">
        <v>248</v>
      </c>
      <c r="C14" s="106" t="s">
        <v>249</v>
      </c>
      <c r="D14" s="81"/>
      <c r="E14" s="107" t="s">
        <v>250</v>
      </c>
      <c r="F14" s="95">
        <v>25</v>
      </c>
    </row>
    <row r="15" spans="1:10" ht="16.5" customHeight="1" x14ac:dyDescent="0.25">
      <c r="A15" s="105" t="s">
        <v>22</v>
      </c>
      <c r="B15" s="90" t="s">
        <v>248</v>
      </c>
      <c r="C15" s="106" t="s">
        <v>249</v>
      </c>
      <c r="D15" s="81"/>
      <c r="E15" s="81"/>
      <c r="F15" s="81"/>
    </row>
    <row r="16" spans="1:10" ht="16.5" customHeight="1" x14ac:dyDescent="0.25">
      <c r="A16" s="105" t="s">
        <v>251</v>
      </c>
      <c r="B16" s="90" t="s">
        <v>248</v>
      </c>
      <c r="C16" s="106" t="s">
        <v>249</v>
      </c>
      <c r="D16" s="81"/>
      <c r="E16" s="81"/>
      <c r="F16" s="81"/>
    </row>
    <row r="17" spans="1:6" ht="15" customHeight="1" thickBot="1" x14ac:dyDescent="0.3">
      <c r="A17" s="108" t="s">
        <v>23</v>
      </c>
      <c r="B17" s="93" t="s">
        <v>252</v>
      </c>
      <c r="C17" s="109" t="s">
        <v>253</v>
      </c>
      <c r="D17" s="81"/>
      <c r="E17" s="81"/>
    </row>
    <row r="18" spans="1:6" x14ac:dyDescent="0.25">
      <c r="B18" s="81"/>
      <c r="C18" s="81"/>
      <c r="D18" s="81"/>
      <c r="E18" s="81"/>
    </row>
    <row r="19" spans="1:6" ht="21.75" customHeight="1" x14ac:dyDescent="0.3">
      <c r="A19" s="84" t="s">
        <v>254</v>
      </c>
      <c r="C19" s="81"/>
      <c r="D19" s="81"/>
      <c r="E19" s="81"/>
    </row>
    <row r="20" spans="1:6" ht="15.75" thickBot="1" x14ac:dyDescent="0.3">
      <c r="B20" s="81"/>
      <c r="C20" s="81"/>
      <c r="D20" s="81"/>
      <c r="E20" s="81"/>
      <c r="F20" s="81"/>
    </row>
    <row r="21" spans="1:6" ht="31.5" customHeight="1" thickBot="1" x14ac:dyDescent="0.3">
      <c r="A21" s="85" t="s">
        <v>234</v>
      </c>
      <c r="B21" s="110" t="s">
        <v>255</v>
      </c>
      <c r="C21" s="111" t="s">
        <v>256</v>
      </c>
      <c r="D21" s="111" t="s">
        <v>257</v>
      </c>
      <c r="E21" s="111" t="s">
        <v>258</v>
      </c>
      <c r="F21" s="81"/>
    </row>
    <row r="22" spans="1:6" x14ac:dyDescent="0.25">
      <c r="A22" s="101" t="s">
        <v>244</v>
      </c>
      <c r="B22" s="88">
        <v>99</v>
      </c>
      <c r="C22" s="88">
        <v>143</v>
      </c>
      <c r="D22" s="88">
        <v>110</v>
      </c>
      <c r="E22" s="89">
        <v>165.5</v>
      </c>
      <c r="F22" s="81"/>
    </row>
    <row r="23" spans="1:6" x14ac:dyDescent="0.25">
      <c r="A23" s="105" t="s">
        <v>21</v>
      </c>
      <c r="B23" s="91">
        <v>88</v>
      </c>
      <c r="C23" s="91">
        <v>132.25</v>
      </c>
      <c r="D23" s="91">
        <v>99</v>
      </c>
      <c r="E23" s="92">
        <v>154.25</v>
      </c>
      <c r="F23" s="81"/>
    </row>
    <row r="24" spans="1:6" x14ac:dyDescent="0.25">
      <c r="A24" s="105" t="s">
        <v>22</v>
      </c>
      <c r="B24" s="91">
        <v>88</v>
      </c>
      <c r="C24" s="91">
        <v>132.25</v>
      </c>
      <c r="D24" s="91">
        <v>99</v>
      </c>
      <c r="E24" s="92">
        <v>154.25</v>
      </c>
      <c r="F24" s="81"/>
    </row>
    <row r="25" spans="1:6" x14ac:dyDescent="0.25">
      <c r="A25" s="105" t="s">
        <v>251</v>
      </c>
      <c r="B25" s="91">
        <v>88</v>
      </c>
      <c r="C25" s="91">
        <v>132.25</v>
      </c>
      <c r="D25" s="91">
        <v>99</v>
      </c>
      <c r="E25" s="92">
        <v>154.25</v>
      </c>
      <c r="F25" s="81"/>
    </row>
    <row r="26" spans="1:6" ht="15.75" customHeight="1" x14ac:dyDescent="0.25">
      <c r="A26" s="105" t="s">
        <v>23</v>
      </c>
      <c r="B26" s="91">
        <v>66</v>
      </c>
      <c r="C26" s="91">
        <v>88</v>
      </c>
      <c r="D26" s="91">
        <v>77</v>
      </c>
      <c r="E26" s="92">
        <v>99</v>
      </c>
      <c r="F26" s="81"/>
    </row>
    <row r="27" spans="1:6" ht="15.75" customHeight="1" thickBot="1" x14ac:dyDescent="0.3">
      <c r="A27" s="108" t="s">
        <v>19</v>
      </c>
      <c r="B27" s="94">
        <v>127</v>
      </c>
      <c r="C27" s="94">
        <v>198.5</v>
      </c>
      <c r="D27" s="94">
        <v>165.5</v>
      </c>
      <c r="E27" s="95">
        <v>275.75</v>
      </c>
      <c r="F27" s="81"/>
    </row>
    <row r="28" spans="1:6" ht="15.75" customHeight="1" x14ac:dyDescent="0.25">
      <c r="B28" s="81"/>
      <c r="C28" s="81"/>
      <c r="D28" s="81"/>
      <c r="E28" s="81"/>
      <c r="F28" s="81"/>
    </row>
    <row r="29" spans="1:6" ht="15.75" customHeight="1" x14ac:dyDescent="0.25">
      <c r="D29" s="81"/>
      <c r="E29" s="81"/>
      <c r="F29" s="81"/>
    </row>
    <row r="30" spans="1:6" ht="16.5" customHeight="1" x14ac:dyDescent="0.25">
      <c r="D30" s="81"/>
      <c r="E30" s="81"/>
      <c r="F30" s="81"/>
    </row>
    <row r="31" spans="1:6" ht="15" customHeight="1" x14ac:dyDescent="0.25"/>
    <row r="32" spans="1:6" ht="15" customHeight="1" x14ac:dyDescent="0.25"/>
    <row r="33" spans="6:18" ht="15" customHeight="1" x14ac:dyDescent="0.25"/>
    <row r="41" spans="6:18" ht="46.5" x14ac:dyDescent="0.7"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6:18" ht="15" customHeight="1" x14ac:dyDescent="0.7"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6:18" ht="15" customHeight="1" x14ac:dyDescent="0.7"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6:18" ht="15" customHeight="1" x14ac:dyDescent="0.7"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6:18" ht="15" customHeight="1" x14ac:dyDescent="0.7"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6:18" ht="15" customHeight="1" x14ac:dyDescent="0.7"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6:18" ht="15" customHeight="1" x14ac:dyDescent="0.7"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6:18" ht="15" customHeight="1" x14ac:dyDescent="0.7"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</sheetData>
  <mergeCells count="2">
    <mergeCell ref="B5:C5"/>
    <mergeCell ref="A6:A8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  <pageSetUpPr fitToPage="1"/>
  </sheetPr>
  <dimension ref="A1:G18"/>
  <sheetViews>
    <sheetView workbookViewId="0">
      <selection activeCell="H19" sqref="H19"/>
    </sheetView>
  </sheetViews>
  <sheetFormatPr defaultColWidth="9" defaultRowHeight="12.75" x14ac:dyDescent="0.3"/>
  <cols>
    <col min="1" max="1" width="16.5" style="4" customWidth="1"/>
    <col min="2" max="2" width="17.625" style="4" customWidth="1"/>
    <col min="3" max="16384" width="9" style="4"/>
  </cols>
  <sheetData>
    <row r="1" spans="1:7" ht="18.75" x14ac:dyDescent="0.3">
      <c r="A1" s="3" t="s">
        <v>0</v>
      </c>
    </row>
    <row r="3" spans="1:7" ht="25.5" x14ac:dyDescent="0.3">
      <c r="A3" s="6" t="s">
        <v>42</v>
      </c>
      <c r="C3" s="2" t="s">
        <v>41</v>
      </c>
      <c r="D3" s="2" t="s">
        <v>109</v>
      </c>
      <c r="E3" s="2" t="s">
        <v>128</v>
      </c>
      <c r="F3" s="2" t="s">
        <v>141</v>
      </c>
      <c r="G3" s="7" t="s">
        <v>115</v>
      </c>
    </row>
    <row r="5" spans="1:7" x14ac:dyDescent="0.3">
      <c r="A5" s="4" t="s">
        <v>43</v>
      </c>
      <c r="C5" s="5">
        <v>133.5</v>
      </c>
      <c r="D5" s="5">
        <v>136.85</v>
      </c>
      <c r="E5" s="8" t="s">
        <v>129</v>
      </c>
      <c r="F5" s="8"/>
      <c r="G5" s="12" t="e">
        <f>+(F5-E5)/E5</f>
        <v>#VALUE!</v>
      </c>
    </row>
    <row r="8" spans="1:7" ht="15.75" x14ac:dyDescent="0.3">
      <c r="A8" s="6"/>
    </row>
    <row r="10" spans="1:7" x14ac:dyDescent="0.3">
      <c r="A10" s="1"/>
      <c r="B10" s="1"/>
    </row>
    <row r="11" spans="1:7" x14ac:dyDescent="0.3">
      <c r="A11" s="1"/>
      <c r="B11" s="1"/>
    </row>
    <row r="12" spans="1:7" x14ac:dyDescent="0.3">
      <c r="A12" s="1"/>
      <c r="B12" s="1"/>
    </row>
    <row r="13" spans="1:7" x14ac:dyDescent="0.3">
      <c r="A13" s="1"/>
      <c r="B13" s="1"/>
    </row>
    <row r="14" spans="1:7" x14ac:dyDescent="0.3">
      <c r="A14" s="1"/>
      <c r="B14" s="1"/>
    </row>
    <row r="15" spans="1:7" x14ac:dyDescent="0.3">
      <c r="A15" s="1"/>
      <c r="B15" s="1"/>
    </row>
    <row r="16" spans="1:7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  <pageSetUpPr fitToPage="1"/>
  </sheetPr>
  <dimension ref="A1:H14"/>
  <sheetViews>
    <sheetView workbookViewId="0">
      <selection activeCell="B6" sqref="B6"/>
    </sheetView>
  </sheetViews>
  <sheetFormatPr defaultColWidth="9" defaultRowHeight="12.75" x14ac:dyDescent="0.3"/>
  <cols>
    <col min="1" max="1" width="16.5" style="4" customWidth="1"/>
    <col min="2" max="2" width="17.625" style="4" customWidth="1"/>
    <col min="3" max="16384" width="9" style="4"/>
  </cols>
  <sheetData>
    <row r="1" spans="1:8" ht="18.75" x14ac:dyDescent="0.3">
      <c r="A1" s="3" t="s">
        <v>0</v>
      </c>
    </row>
    <row r="3" spans="1:8" ht="25.5" x14ac:dyDescent="0.3">
      <c r="A3" s="6" t="s">
        <v>1</v>
      </c>
      <c r="C3" s="2" t="s">
        <v>41</v>
      </c>
      <c r="D3" s="2" t="s">
        <v>109</v>
      </c>
      <c r="E3" s="2" t="s">
        <v>128</v>
      </c>
      <c r="F3" s="2" t="s">
        <v>141</v>
      </c>
      <c r="G3" s="2" t="s">
        <v>261</v>
      </c>
      <c r="H3" s="7" t="s">
        <v>115</v>
      </c>
    </row>
    <row r="5" spans="1:8" x14ac:dyDescent="0.3">
      <c r="A5" s="1" t="s">
        <v>25</v>
      </c>
      <c r="B5" s="1" t="s">
        <v>26</v>
      </c>
      <c r="C5" s="5">
        <v>10.25</v>
      </c>
      <c r="D5" s="5">
        <v>10.5</v>
      </c>
      <c r="E5" s="5">
        <v>10.75</v>
      </c>
      <c r="F5" s="5">
        <v>10.75</v>
      </c>
      <c r="G5" s="5"/>
      <c r="H5" s="12">
        <f>+(G5-F5)/F5</f>
        <v>-1</v>
      </c>
    </row>
    <row r="6" spans="1:8" x14ac:dyDescent="0.3">
      <c r="A6" s="1"/>
      <c r="B6" s="1" t="s">
        <v>27</v>
      </c>
      <c r="C6" s="5">
        <v>17.5</v>
      </c>
      <c r="D6" s="5">
        <v>18</v>
      </c>
      <c r="E6" s="5">
        <v>18.5</v>
      </c>
      <c r="F6" s="5">
        <v>18.5</v>
      </c>
      <c r="G6" s="5"/>
      <c r="H6" s="12">
        <f t="shared" ref="H6:H11" si="0">+(G6-F6)/F6</f>
        <v>-1</v>
      </c>
    </row>
    <row r="7" spans="1:8" x14ac:dyDescent="0.3">
      <c r="A7" s="1"/>
      <c r="B7" s="1" t="s">
        <v>28</v>
      </c>
      <c r="C7" s="5">
        <v>1.25</v>
      </c>
      <c r="D7" s="5">
        <v>1.35</v>
      </c>
      <c r="E7" s="5">
        <v>1.4</v>
      </c>
      <c r="F7" s="5">
        <v>1.4</v>
      </c>
      <c r="G7" s="5"/>
      <c r="H7" s="12">
        <f t="shared" si="0"/>
        <v>-1</v>
      </c>
    </row>
    <row r="8" spans="1:8" x14ac:dyDescent="0.3">
      <c r="A8" s="1"/>
      <c r="B8" s="1" t="s">
        <v>29</v>
      </c>
      <c r="C8" s="5">
        <v>0.5</v>
      </c>
      <c r="D8" s="5">
        <v>0.5</v>
      </c>
      <c r="E8" s="5">
        <v>0.5</v>
      </c>
      <c r="F8" s="5">
        <v>0.5</v>
      </c>
      <c r="G8" s="5"/>
      <c r="H8" s="12">
        <f t="shared" si="0"/>
        <v>-1</v>
      </c>
    </row>
    <row r="9" spans="1:8" x14ac:dyDescent="0.3">
      <c r="A9" s="1"/>
      <c r="B9" s="1"/>
      <c r="C9" s="5"/>
      <c r="D9" s="5"/>
      <c r="E9" s="5"/>
      <c r="F9" s="5"/>
      <c r="G9" s="5"/>
    </row>
    <row r="10" spans="1:8" x14ac:dyDescent="0.3">
      <c r="A10" s="1" t="s">
        <v>30</v>
      </c>
      <c r="B10" s="1" t="s">
        <v>24</v>
      </c>
      <c r="C10" s="5">
        <v>1.5</v>
      </c>
      <c r="D10" s="5">
        <v>1.6</v>
      </c>
      <c r="E10" s="5">
        <v>1.65</v>
      </c>
      <c r="F10" s="5">
        <v>1.65</v>
      </c>
      <c r="G10" s="5"/>
      <c r="H10" s="12">
        <f t="shared" si="0"/>
        <v>-1</v>
      </c>
    </row>
    <row r="11" spans="1:8" x14ac:dyDescent="0.3">
      <c r="A11" s="1"/>
      <c r="B11" s="1" t="s">
        <v>29</v>
      </c>
      <c r="C11" s="5">
        <v>1</v>
      </c>
      <c r="D11" s="5">
        <v>1</v>
      </c>
      <c r="E11" s="5">
        <v>1</v>
      </c>
      <c r="F11" s="5">
        <v>1</v>
      </c>
      <c r="G11" s="5"/>
      <c r="H11" s="12">
        <f t="shared" si="0"/>
        <v>-1</v>
      </c>
    </row>
    <row r="12" spans="1:8" x14ac:dyDescent="0.3">
      <c r="A12" s="1"/>
      <c r="B12" s="1"/>
      <c r="C12" s="5"/>
    </row>
    <row r="13" spans="1:8" x14ac:dyDescent="0.3">
      <c r="A13" s="1"/>
      <c r="B13" s="1"/>
      <c r="C13" s="5"/>
    </row>
    <row r="14" spans="1:8" x14ac:dyDescent="0.3">
      <c r="C14" s="5"/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H30"/>
  <sheetViews>
    <sheetView workbookViewId="0">
      <selection activeCell="I15" sqref="I15"/>
    </sheetView>
  </sheetViews>
  <sheetFormatPr defaultColWidth="9" defaultRowHeight="12.75" x14ac:dyDescent="0.3"/>
  <cols>
    <col min="1" max="2" width="17.625" style="4" customWidth="1"/>
    <col min="3" max="5" width="9" style="4"/>
    <col min="6" max="6" width="12.375" style="4" bestFit="1" customWidth="1"/>
    <col min="7" max="7" width="12.375" style="4" customWidth="1"/>
    <col min="8" max="16384" width="9" style="4"/>
  </cols>
  <sheetData>
    <row r="1" spans="1:8" ht="18.75" x14ac:dyDescent="0.3">
      <c r="A1" s="3" t="s">
        <v>0</v>
      </c>
    </row>
    <row r="3" spans="1:8" ht="25.5" x14ac:dyDescent="0.3">
      <c r="A3" s="6" t="s">
        <v>64</v>
      </c>
      <c r="C3" s="2" t="s">
        <v>41</v>
      </c>
      <c r="D3" s="2" t="s">
        <v>109</v>
      </c>
      <c r="E3" s="2" t="s">
        <v>128</v>
      </c>
      <c r="F3" s="2" t="s">
        <v>141</v>
      </c>
      <c r="G3" s="2" t="s">
        <v>260</v>
      </c>
      <c r="H3" s="7" t="s">
        <v>115</v>
      </c>
    </row>
    <row r="5" spans="1:8" x14ac:dyDescent="0.3">
      <c r="A5" s="4" t="s">
        <v>78</v>
      </c>
      <c r="B5" s="4" t="s">
        <v>65</v>
      </c>
      <c r="C5" s="10">
        <v>40.71</v>
      </c>
      <c r="D5" s="10">
        <v>41.75</v>
      </c>
      <c r="E5" s="10">
        <v>42.8</v>
      </c>
      <c r="F5" s="10">
        <v>43.85</v>
      </c>
      <c r="G5" s="10">
        <v>43.85</v>
      </c>
      <c r="H5" s="12">
        <f>+(G5-F5)/F5</f>
        <v>0</v>
      </c>
    </row>
    <row r="6" spans="1:8" x14ac:dyDescent="0.3">
      <c r="B6" s="4" t="s">
        <v>67</v>
      </c>
      <c r="C6" s="10">
        <v>77.55</v>
      </c>
      <c r="D6" s="10">
        <v>79.5</v>
      </c>
      <c r="E6" s="10">
        <v>81.5</v>
      </c>
      <c r="F6" s="10">
        <v>83.5</v>
      </c>
      <c r="G6" s="10">
        <v>83.5</v>
      </c>
      <c r="H6" s="12">
        <f>+(G6-F6)/F6</f>
        <v>0</v>
      </c>
    </row>
    <row r="7" spans="1:8" x14ac:dyDescent="0.3">
      <c r="C7" s="10"/>
      <c r="D7" s="10"/>
      <c r="E7" s="10"/>
      <c r="F7" s="10"/>
      <c r="G7" s="10"/>
    </row>
    <row r="8" spans="1:8" x14ac:dyDescent="0.3">
      <c r="A8" s="4" t="s">
        <v>44</v>
      </c>
      <c r="B8" s="4" t="s">
        <v>66</v>
      </c>
      <c r="C8" s="10">
        <v>5</v>
      </c>
      <c r="D8" s="10">
        <v>5</v>
      </c>
      <c r="E8" s="10">
        <v>5</v>
      </c>
      <c r="F8" s="10">
        <v>5.5</v>
      </c>
      <c r="G8" s="10">
        <v>5.5</v>
      </c>
      <c r="H8" s="12">
        <f t="shared" ref="H8:H10" si="0">+(G8-F8)/F8</f>
        <v>0</v>
      </c>
    </row>
    <row r="9" spans="1:8" ht="14.25" customHeight="1" x14ac:dyDescent="0.3">
      <c r="A9" s="6"/>
      <c r="B9" s="4" t="s">
        <v>68</v>
      </c>
      <c r="C9" s="10">
        <v>10</v>
      </c>
      <c r="D9" s="10">
        <v>10</v>
      </c>
      <c r="E9" s="10">
        <v>10</v>
      </c>
      <c r="F9" s="10">
        <v>10.5</v>
      </c>
      <c r="G9" s="10">
        <v>10.5</v>
      </c>
      <c r="H9" s="12">
        <f t="shared" si="0"/>
        <v>0</v>
      </c>
    </row>
    <row r="10" spans="1:8" ht="12.75" customHeight="1" x14ac:dyDescent="0.3">
      <c r="B10" s="4" t="s">
        <v>69</v>
      </c>
      <c r="C10" s="5">
        <v>16.88</v>
      </c>
      <c r="D10" s="5">
        <v>17.3</v>
      </c>
      <c r="E10" s="5">
        <v>17.75</v>
      </c>
      <c r="F10" s="5">
        <v>18.149999999999999</v>
      </c>
      <c r="G10" s="5">
        <v>18.149999999999999</v>
      </c>
      <c r="H10" s="12">
        <f t="shared" si="0"/>
        <v>0</v>
      </c>
    </row>
    <row r="11" spans="1:8" x14ac:dyDescent="0.3">
      <c r="A11" s="1"/>
      <c r="B11" s="1"/>
      <c r="C11" s="5"/>
      <c r="D11" s="5"/>
      <c r="E11" s="5"/>
      <c r="F11" s="5"/>
      <c r="G11" s="5"/>
    </row>
    <row r="12" spans="1:8" ht="15.75" x14ac:dyDescent="0.3">
      <c r="A12" s="6" t="s">
        <v>70</v>
      </c>
      <c r="B12" s="1"/>
      <c r="C12" s="5"/>
      <c r="D12" s="5"/>
      <c r="E12" s="5"/>
      <c r="F12" s="5"/>
      <c r="G12" s="5"/>
    </row>
    <row r="13" spans="1:8" x14ac:dyDescent="0.3">
      <c r="A13" s="1"/>
      <c r="B13" s="1"/>
      <c r="C13" s="5"/>
      <c r="D13" s="5"/>
      <c r="E13" s="5"/>
      <c r="F13" s="5" t="s">
        <v>138</v>
      </c>
      <c r="G13" s="5" t="s">
        <v>138</v>
      </c>
    </row>
    <row r="14" spans="1:8" ht="25.5" x14ac:dyDescent="0.3">
      <c r="A14" s="1" t="s">
        <v>73</v>
      </c>
      <c r="B14" s="1" t="s">
        <v>74</v>
      </c>
      <c r="C14" s="5">
        <v>10.5</v>
      </c>
      <c r="D14" s="5">
        <v>10.75</v>
      </c>
      <c r="E14" s="5">
        <v>11</v>
      </c>
      <c r="F14" s="32" t="s">
        <v>142</v>
      </c>
      <c r="G14" s="32" t="s">
        <v>142</v>
      </c>
    </row>
    <row r="15" spans="1:8" ht="38.25" x14ac:dyDescent="0.3">
      <c r="A15" s="1"/>
      <c r="C15" s="5">
        <v>26.5</v>
      </c>
      <c r="D15" s="5">
        <v>27.2</v>
      </c>
      <c r="E15" s="5">
        <v>27.9</v>
      </c>
      <c r="F15" s="32" t="s">
        <v>143</v>
      </c>
      <c r="G15" s="32" t="s">
        <v>143</v>
      </c>
    </row>
    <row r="16" spans="1:8" x14ac:dyDescent="0.3">
      <c r="A16" s="1"/>
      <c r="B16" s="1"/>
      <c r="C16" s="5"/>
      <c r="D16" s="5"/>
      <c r="E16" s="5"/>
      <c r="F16" s="5"/>
      <c r="G16" s="5"/>
    </row>
    <row r="17" spans="1:8" x14ac:dyDescent="0.3">
      <c r="A17" s="1" t="s">
        <v>75</v>
      </c>
      <c r="B17" s="1" t="s">
        <v>74</v>
      </c>
      <c r="C17" s="5">
        <v>13</v>
      </c>
      <c r="D17" s="5">
        <v>13.35</v>
      </c>
      <c r="E17" s="5">
        <v>13.7</v>
      </c>
      <c r="F17" s="9" t="s">
        <v>144</v>
      </c>
      <c r="G17" s="9" t="s">
        <v>144</v>
      </c>
      <c r="H17" s="12"/>
    </row>
    <row r="18" spans="1:8" x14ac:dyDescent="0.3">
      <c r="A18" s="1"/>
      <c r="B18" s="1" t="s">
        <v>71</v>
      </c>
      <c r="C18" s="5">
        <v>32.75</v>
      </c>
      <c r="D18" s="5">
        <v>33.6</v>
      </c>
      <c r="E18" s="5">
        <v>34.5</v>
      </c>
      <c r="F18" s="9" t="s">
        <v>144</v>
      </c>
      <c r="G18" s="9" t="s">
        <v>144</v>
      </c>
      <c r="H18" s="12"/>
    </row>
    <row r="19" spans="1:8" x14ac:dyDescent="0.3">
      <c r="A19" s="1"/>
      <c r="B19" s="1"/>
      <c r="C19" s="5"/>
      <c r="D19" s="5"/>
      <c r="E19" s="5"/>
      <c r="F19" s="9"/>
      <c r="G19" s="9"/>
    </row>
    <row r="20" spans="1:8" x14ac:dyDescent="0.3">
      <c r="A20" s="1" t="s">
        <v>72</v>
      </c>
      <c r="B20" s="1" t="s">
        <v>74</v>
      </c>
      <c r="C20" s="5">
        <v>15</v>
      </c>
      <c r="D20" s="5">
        <v>15.4</v>
      </c>
      <c r="E20" s="5">
        <v>15.8</v>
      </c>
      <c r="F20" s="9" t="s">
        <v>144</v>
      </c>
      <c r="G20" s="9" t="s">
        <v>144</v>
      </c>
      <c r="H20" s="12"/>
    </row>
    <row r="21" spans="1:8" x14ac:dyDescent="0.3">
      <c r="A21" s="1"/>
      <c r="B21" s="1" t="s">
        <v>71</v>
      </c>
      <c r="C21" s="5">
        <v>37.5</v>
      </c>
      <c r="D21" s="5">
        <v>38.5</v>
      </c>
      <c r="E21" s="5">
        <v>39.5</v>
      </c>
      <c r="F21" s="9" t="s">
        <v>144</v>
      </c>
      <c r="G21" s="9" t="s">
        <v>144</v>
      </c>
      <c r="H21" s="12"/>
    </row>
    <row r="22" spans="1:8" x14ac:dyDescent="0.3">
      <c r="A22" s="1"/>
      <c r="B22" s="1"/>
      <c r="C22" s="5"/>
      <c r="D22" s="5"/>
      <c r="E22" s="5"/>
      <c r="F22" s="9"/>
      <c r="G22" s="9"/>
    </row>
    <row r="23" spans="1:8" x14ac:dyDescent="0.3">
      <c r="A23" s="4" t="s">
        <v>76</v>
      </c>
      <c r="B23" s="4" t="s">
        <v>77</v>
      </c>
      <c r="C23" s="5">
        <v>5.5</v>
      </c>
      <c r="D23" s="5">
        <v>5.6</v>
      </c>
      <c r="E23" s="5">
        <v>5.75</v>
      </c>
      <c r="F23" s="9" t="s">
        <v>144</v>
      </c>
      <c r="G23" s="9" t="s">
        <v>144</v>
      </c>
      <c r="H23" s="12"/>
    </row>
    <row r="24" spans="1:8" x14ac:dyDescent="0.3">
      <c r="F24" s="5"/>
      <c r="G24" s="5"/>
      <c r="H24" s="12"/>
    </row>
    <row r="25" spans="1:8" x14ac:dyDescent="0.3">
      <c r="F25" s="5"/>
      <c r="G25" s="5"/>
    </row>
    <row r="26" spans="1:8" x14ac:dyDescent="0.3">
      <c r="F26" s="5"/>
      <c r="G26" s="5"/>
      <c r="H26" s="12"/>
    </row>
    <row r="27" spans="1:8" x14ac:dyDescent="0.3">
      <c r="A27" s="7" t="s">
        <v>150</v>
      </c>
      <c r="C27" s="5"/>
    </row>
    <row r="30" spans="1:8" x14ac:dyDescent="0.3">
      <c r="A30" s="4" t="s">
        <v>131</v>
      </c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L40"/>
  <sheetViews>
    <sheetView workbookViewId="0">
      <selection activeCell="F17" sqref="F17"/>
    </sheetView>
  </sheetViews>
  <sheetFormatPr defaultColWidth="9" defaultRowHeight="12.75" x14ac:dyDescent="0.3"/>
  <cols>
    <col min="1" max="1" width="17" style="4" customWidth="1"/>
    <col min="2" max="2" width="22.625" style="4" bestFit="1" customWidth="1"/>
    <col min="3" max="3" width="9" style="4"/>
    <col min="4" max="4" width="11.5" style="4" bestFit="1" customWidth="1"/>
    <col min="5" max="5" width="9" style="4"/>
    <col min="6" max="6" width="10.375" style="4" customWidth="1"/>
    <col min="7" max="7" width="9" style="4" bestFit="1" customWidth="1"/>
    <col min="8" max="8" width="11.5" style="4" bestFit="1" customWidth="1"/>
    <col min="9" max="9" width="9" style="4"/>
    <col min="10" max="10" width="10.375" style="4" customWidth="1"/>
    <col min="11" max="16384" width="9" style="4"/>
  </cols>
  <sheetData>
    <row r="1" spans="1:10" ht="18.75" x14ac:dyDescent="0.3">
      <c r="A1" s="3" t="s">
        <v>0</v>
      </c>
    </row>
    <row r="3" spans="1:10" ht="38.25" x14ac:dyDescent="0.3">
      <c r="A3" s="6" t="s">
        <v>79</v>
      </c>
      <c r="C3" s="2" t="s">
        <v>109</v>
      </c>
      <c r="D3" s="2" t="s">
        <v>128</v>
      </c>
      <c r="E3" s="2" t="s">
        <v>141</v>
      </c>
      <c r="F3" s="33" t="s">
        <v>260</v>
      </c>
      <c r="G3" s="39" t="s">
        <v>149</v>
      </c>
      <c r="H3" s="34" t="s">
        <v>145</v>
      </c>
      <c r="I3" s="34" t="s">
        <v>146</v>
      </c>
      <c r="J3" s="35" t="s">
        <v>147</v>
      </c>
    </row>
    <row r="4" spans="1:10" x14ac:dyDescent="0.3">
      <c r="A4" s="7" t="s">
        <v>148</v>
      </c>
      <c r="B4" s="4" t="s">
        <v>80</v>
      </c>
      <c r="C4" s="10">
        <v>99</v>
      </c>
      <c r="D4" s="10">
        <v>99</v>
      </c>
      <c r="E4" s="18">
        <v>96</v>
      </c>
      <c r="F4" s="113">
        <v>96</v>
      </c>
      <c r="G4" s="36">
        <f t="shared" ref="G4:G16" si="0">+(E4-D4)/D4</f>
        <v>-3.0303030303030304E-2</v>
      </c>
      <c r="H4" s="38">
        <f>E6*0.2</f>
        <v>12</v>
      </c>
      <c r="I4" s="37">
        <f t="shared" ref="I4:I16" si="1">E4+H4</f>
        <v>108</v>
      </c>
      <c r="J4" s="36">
        <f t="shared" ref="J4:J16" si="2">+(I4-D4)/D4</f>
        <v>9.0909090909090912E-2</v>
      </c>
    </row>
    <row r="5" spans="1:10" x14ac:dyDescent="0.3">
      <c r="A5" s="4" t="s">
        <v>134</v>
      </c>
      <c r="B5" s="4" t="s">
        <v>81</v>
      </c>
      <c r="C5" s="10">
        <v>46</v>
      </c>
      <c r="D5" s="10">
        <v>41</v>
      </c>
      <c r="E5" s="18">
        <v>36</v>
      </c>
      <c r="F5" s="113">
        <v>31</v>
      </c>
      <c r="G5" s="36">
        <f t="shared" si="0"/>
        <v>-0.12195121951219512</v>
      </c>
      <c r="H5" s="38">
        <v>0</v>
      </c>
      <c r="I5" s="37">
        <f t="shared" si="1"/>
        <v>36</v>
      </c>
      <c r="J5" s="36">
        <f t="shared" si="2"/>
        <v>-0.12195121951219512</v>
      </c>
    </row>
    <row r="6" spans="1:10" x14ac:dyDescent="0.3">
      <c r="A6" s="4" t="s">
        <v>134</v>
      </c>
      <c r="B6" s="4" t="s">
        <v>82</v>
      </c>
      <c r="C6" s="10">
        <v>53</v>
      </c>
      <c r="D6" s="10">
        <v>58</v>
      </c>
      <c r="E6" s="18">
        <v>60</v>
      </c>
      <c r="F6" s="113">
        <v>56.5</v>
      </c>
      <c r="G6" s="36">
        <f t="shared" si="0"/>
        <v>3.4482758620689655E-2</v>
      </c>
      <c r="H6" s="38">
        <f>E6*0.2</f>
        <v>12</v>
      </c>
      <c r="I6" s="37">
        <f t="shared" si="1"/>
        <v>72</v>
      </c>
      <c r="J6" s="36">
        <f t="shared" si="2"/>
        <v>0.2413793103448276</v>
      </c>
    </row>
    <row r="7" spans="1:10" x14ac:dyDescent="0.3">
      <c r="B7" s="4" t="s">
        <v>264</v>
      </c>
      <c r="C7" s="10">
        <v>8.5</v>
      </c>
      <c r="D7" s="10">
        <v>8.5</v>
      </c>
      <c r="E7" s="10">
        <v>8.5</v>
      </c>
      <c r="F7" s="115">
        <v>8.5</v>
      </c>
      <c r="G7" s="36">
        <f t="shared" si="0"/>
        <v>0</v>
      </c>
      <c r="H7" s="38">
        <v>0</v>
      </c>
      <c r="I7" s="37">
        <f t="shared" si="1"/>
        <v>8.5</v>
      </c>
      <c r="J7" s="36">
        <f t="shared" si="2"/>
        <v>0</v>
      </c>
    </row>
    <row r="8" spans="1:10" x14ac:dyDescent="0.3">
      <c r="A8" s="7" t="s">
        <v>20</v>
      </c>
      <c r="B8" s="4" t="s">
        <v>80</v>
      </c>
      <c r="C8" s="10">
        <v>99</v>
      </c>
      <c r="D8" s="10">
        <v>99</v>
      </c>
      <c r="E8" s="18">
        <v>125</v>
      </c>
      <c r="F8" s="113">
        <v>125</v>
      </c>
      <c r="G8" s="36">
        <f t="shared" si="0"/>
        <v>0.26262626262626265</v>
      </c>
      <c r="H8" s="38">
        <f>E10*0.2</f>
        <v>15.600000000000001</v>
      </c>
      <c r="I8" s="37">
        <f t="shared" si="1"/>
        <v>140.6</v>
      </c>
      <c r="J8" s="36">
        <f t="shared" si="2"/>
        <v>0.42020202020202013</v>
      </c>
    </row>
    <row r="9" spans="1:10" x14ac:dyDescent="0.3">
      <c r="A9" s="4" t="s">
        <v>134</v>
      </c>
      <c r="B9" s="4" t="s">
        <v>81</v>
      </c>
      <c r="C9" s="10">
        <v>46</v>
      </c>
      <c r="D9" s="10">
        <v>41</v>
      </c>
      <c r="E9" s="18">
        <v>47</v>
      </c>
      <c r="F9" s="113">
        <v>42</v>
      </c>
      <c r="G9" s="36">
        <f t="shared" si="0"/>
        <v>0.14634146341463414</v>
      </c>
      <c r="H9" s="38">
        <v>0</v>
      </c>
      <c r="I9" s="37">
        <f t="shared" si="1"/>
        <v>47</v>
      </c>
      <c r="J9" s="36">
        <f t="shared" si="2"/>
        <v>0.14634146341463414</v>
      </c>
    </row>
    <row r="10" spans="1:10" x14ac:dyDescent="0.3">
      <c r="A10" s="4" t="s">
        <v>134</v>
      </c>
      <c r="B10" s="4" t="s">
        <v>82</v>
      </c>
      <c r="C10" s="10">
        <v>53</v>
      </c>
      <c r="D10" s="10">
        <v>58</v>
      </c>
      <c r="E10" s="18">
        <v>78</v>
      </c>
      <c r="F10" s="113">
        <v>74.5</v>
      </c>
      <c r="G10" s="36">
        <f t="shared" si="0"/>
        <v>0.34482758620689657</v>
      </c>
      <c r="H10" s="38">
        <f>E10*0.2</f>
        <v>15.600000000000001</v>
      </c>
      <c r="I10" s="37">
        <f t="shared" si="1"/>
        <v>93.6</v>
      </c>
      <c r="J10" s="36">
        <f t="shared" si="2"/>
        <v>0.61379310344827576</v>
      </c>
    </row>
    <row r="11" spans="1:10" x14ac:dyDescent="0.3">
      <c r="B11" s="4" t="s">
        <v>264</v>
      </c>
      <c r="C11" s="10">
        <v>8.5</v>
      </c>
      <c r="D11" s="10">
        <v>8.5</v>
      </c>
      <c r="E11" s="10">
        <v>8.5</v>
      </c>
      <c r="F11" s="115">
        <v>8.5</v>
      </c>
      <c r="G11" s="36">
        <f t="shared" ref="G11" si="3">+(E11-D11)/D11</f>
        <v>0</v>
      </c>
      <c r="H11" s="38">
        <v>0</v>
      </c>
      <c r="I11" s="37">
        <f t="shared" ref="I11" si="4">E11+H11</f>
        <v>8.5</v>
      </c>
      <c r="J11" s="36">
        <f t="shared" ref="J11" si="5">+(I11-D11)/D11</f>
        <v>0</v>
      </c>
    </row>
    <row r="12" spans="1:10" x14ac:dyDescent="0.3">
      <c r="B12" s="4" t="s">
        <v>83</v>
      </c>
      <c r="C12" s="10">
        <v>20</v>
      </c>
      <c r="D12" s="10">
        <v>20.5</v>
      </c>
      <c r="E12" s="18">
        <v>21</v>
      </c>
      <c r="F12" s="113">
        <v>21</v>
      </c>
      <c r="G12" s="36">
        <f t="shared" si="0"/>
        <v>2.4390243902439025E-2</v>
      </c>
      <c r="H12" s="38">
        <f>E13*0.2</f>
        <v>3.8000000000000003</v>
      </c>
      <c r="I12" s="37">
        <f t="shared" si="1"/>
        <v>24.8</v>
      </c>
      <c r="J12" s="36">
        <f t="shared" si="2"/>
        <v>0.20975609756097566</v>
      </c>
    </row>
    <row r="13" spans="1:10" ht="15.75" x14ac:dyDescent="0.3">
      <c r="A13" s="6"/>
      <c r="B13" s="4" t="s">
        <v>84</v>
      </c>
      <c r="C13" s="10">
        <v>18</v>
      </c>
      <c r="D13" s="10">
        <v>18.5</v>
      </c>
      <c r="E13" s="18">
        <v>19</v>
      </c>
      <c r="F13" s="113">
        <v>19</v>
      </c>
      <c r="G13" s="36">
        <f t="shared" si="0"/>
        <v>2.7027027027027029E-2</v>
      </c>
      <c r="H13" s="38">
        <f>E13*0.2</f>
        <v>3.8000000000000003</v>
      </c>
      <c r="I13" s="37">
        <f t="shared" si="1"/>
        <v>22.8</v>
      </c>
      <c r="J13" s="36">
        <f t="shared" si="2"/>
        <v>0.23243243243243247</v>
      </c>
    </row>
    <row r="14" spans="1:10" x14ac:dyDescent="0.3">
      <c r="B14" s="4" t="s">
        <v>85</v>
      </c>
      <c r="C14" s="10">
        <v>10.75</v>
      </c>
      <c r="D14" s="10">
        <v>11</v>
      </c>
      <c r="E14" s="18">
        <v>12</v>
      </c>
      <c r="F14" s="113">
        <v>12</v>
      </c>
      <c r="G14" s="36">
        <f t="shared" si="0"/>
        <v>9.0909090909090912E-2</v>
      </c>
      <c r="H14" s="38">
        <f>E14*0.2</f>
        <v>2.4000000000000004</v>
      </c>
      <c r="I14" s="37">
        <f t="shared" si="1"/>
        <v>14.4</v>
      </c>
      <c r="J14" s="36">
        <f t="shared" si="2"/>
        <v>0.30909090909090914</v>
      </c>
    </row>
    <row r="15" spans="1:10" ht="25.5" x14ac:dyDescent="0.3">
      <c r="A15" s="1"/>
      <c r="B15" s="1" t="s">
        <v>86</v>
      </c>
      <c r="C15" s="5">
        <v>22</v>
      </c>
      <c r="D15" s="5">
        <v>22.5</v>
      </c>
      <c r="E15" s="13">
        <v>23</v>
      </c>
      <c r="F15" s="114">
        <v>23</v>
      </c>
      <c r="G15" s="36">
        <f t="shared" si="0"/>
        <v>2.2222222222222223E-2</v>
      </c>
      <c r="H15" s="38">
        <f>E15*0.2</f>
        <v>4.6000000000000005</v>
      </c>
      <c r="I15" s="37">
        <f t="shared" si="1"/>
        <v>27.6</v>
      </c>
      <c r="J15" s="36">
        <f t="shared" si="2"/>
        <v>0.22666666666666674</v>
      </c>
    </row>
    <row r="16" spans="1:10" ht="38.25" x14ac:dyDescent="0.3">
      <c r="A16" s="6"/>
      <c r="B16" s="1" t="s">
        <v>87</v>
      </c>
      <c r="C16" s="5">
        <v>19.5</v>
      </c>
      <c r="D16" s="5">
        <v>20</v>
      </c>
      <c r="E16" s="13">
        <v>21</v>
      </c>
      <c r="F16" s="114">
        <v>21</v>
      </c>
      <c r="G16" s="36">
        <f t="shared" si="0"/>
        <v>0.05</v>
      </c>
      <c r="H16" s="38">
        <v>0</v>
      </c>
      <c r="I16" s="37">
        <f t="shared" si="1"/>
        <v>21</v>
      </c>
      <c r="J16" s="36">
        <f t="shared" si="2"/>
        <v>0.05</v>
      </c>
    </row>
    <row r="17" spans="1:12" x14ac:dyDescent="0.3">
      <c r="A17" s="1"/>
      <c r="B17" s="1"/>
      <c r="C17" s="5"/>
    </row>
    <row r="18" spans="1:12" x14ac:dyDescent="0.3">
      <c r="A18" s="1"/>
      <c r="B18" s="1"/>
      <c r="C18" s="5"/>
    </row>
    <row r="19" spans="1:12" x14ac:dyDescent="0.3">
      <c r="A19" s="1"/>
      <c r="B19" s="1"/>
      <c r="C19" s="5"/>
    </row>
    <row r="20" spans="1:12" x14ac:dyDescent="0.3">
      <c r="A20" s="1" t="s">
        <v>133</v>
      </c>
      <c r="B20" s="14" t="s">
        <v>132</v>
      </c>
      <c r="C20" s="5"/>
    </row>
    <row r="21" spans="1:12" x14ac:dyDescent="0.3">
      <c r="A21" s="1"/>
      <c r="B21" s="1"/>
      <c r="C21" s="5"/>
    </row>
    <row r="22" spans="1:12" ht="25.5" x14ac:dyDescent="0.3">
      <c r="A22" s="1" t="s">
        <v>151</v>
      </c>
      <c r="B22" s="4" t="s">
        <v>154</v>
      </c>
    </row>
    <row r="23" spans="1:12" x14ac:dyDescent="0.3">
      <c r="A23" s="1"/>
    </row>
    <row r="24" spans="1:12" ht="135" x14ac:dyDescent="0.3">
      <c r="A24" s="1" t="s">
        <v>152</v>
      </c>
      <c r="B24" s="43" t="s">
        <v>153</v>
      </c>
    </row>
    <row r="25" spans="1:12" x14ac:dyDescent="0.3">
      <c r="A25" s="1"/>
    </row>
    <row r="26" spans="1:12" x14ac:dyDescent="0.3">
      <c r="A26" s="1"/>
    </row>
    <row r="32" spans="1:12" ht="15" x14ac:dyDescent="0.3">
      <c r="B32" s="40"/>
      <c r="C32" s="41"/>
      <c r="D32" s="41"/>
      <c r="E32" s="41"/>
      <c r="F32" s="41"/>
      <c r="G32" s="41"/>
      <c r="H32" s="41"/>
      <c r="I32" s="41"/>
      <c r="J32" s="19"/>
      <c r="K32" s="19"/>
      <c r="L32" s="19"/>
    </row>
    <row r="33" spans="2:12" ht="15" x14ac:dyDescent="0.3">
      <c r="B33" s="41"/>
      <c r="C33" s="41"/>
      <c r="D33" s="41"/>
      <c r="E33" s="42"/>
      <c r="F33" s="41"/>
      <c r="G33" s="41"/>
      <c r="H33" s="41"/>
      <c r="I33" s="41"/>
      <c r="J33" s="19"/>
      <c r="K33" s="19"/>
      <c r="L33" s="19"/>
    </row>
    <row r="34" spans="2:12" ht="15" x14ac:dyDescent="0.3">
      <c r="B34" s="41"/>
      <c r="C34" s="41"/>
      <c r="D34" s="41"/>
      <c r="E34" s="41"/>
      <c r="F34" s="41"/>
      <c r="G34" s="41"/>
      <c r="H34" s="41"/>
      <c r="I34" s="41"/>
      <c r="J34" s="19"/>
      <c r="K34" s="19"/>
      <c r="L34" s="19"/>
    </row>
    <row r="35" spans="2:12" ht="15" x14ac:dyDescent="0.3">
      <c r="B35" s="42"/>
      <c r="C35" s="41"/>
      <c r="D35" s="41"/>
      <c r="E35" s="41"/>
      <c r="F35" s="41"/>
      <c r="G35" s="41"/>
      <c r="H35" s="41"/>
      <c r="I35" s="41"/>
      <c r="J35" s="19"/>
      <c r="K35" s="19"/>
      <c r="L35" s="19"/>
    </row>
    <row r="36" spans="2:12" ht="15" x14ac:dyDescent="0.3">
      <c r="B36" s="42"/>
      <c r="C36" s="41"/>
      <c r="D36" s="41"/>
      <c r="E36" s="41"/>
      <c r="F36" s="41"/>
      <c r="G36" s="41"/>
      <c r="H36" s="41"/>
      <c r="I36" s="41"/>
      <c r="J36" s="19"/>
      <c r="K36" s="19"/>
      <c r="L36" s="19"/>
    </row>
    <row r="37" spans="2:12" ht="15" x14ac:dyDescent="0.3">
      <c r="B37" s="41"/>
      <c r="C37" s="41"/>
      <c r="D37" s="41"/>
      <c r="E37" s="40"/>
      <c r="F37" s="41"/>
      <c r="G37" s="41"/>
      <c r="H37" s="41"/>
      <c r="I37" s="40"/>
      <c r="J37" s="19"/>
      <c r="K37" s="19"/>
      <c r="L37" s="19"/>
    </row>
    <row r="38" spans="2:12" ht="15" x14ac:dyDescent="0.3">
      <c r="B38" s="42"/>
      <c r="C38" s="41"/>
      <c r="D38" s="41"/>
      <c r="E38" s="41"/>
      <c r="F38" s="41"/>
      <c r="G38" s="41"/>
      <c r="H38" s="41"/>
      <c r="I38" s="41"/>
      <c r="J38" s="19"/>
      <c r="K38" s="19"/>
      <c r="L38" s="19"/>
    </row>
    <row r="39" spans="2:12" ht="15" x14ac:dyDescent="0.3">
      <c r="B39" s="42"/>
      <c r="C39" s="41"/>
      <c r="D39" s="41"/>
      <c r="E39" s="41"/>
      <c r="F39" s="41"/>
      <c r="G39" s="41"/>
      <c r="H39" s="41"/>
      <c r="I39" s="41"/>
      <c r="J39" s="19"/>
      <c r="K39" s="19"/>
      <c r="L39" s="19"/>
    </row>
    <row r="40" spans="2:12" x14ac:dyDescent="0.3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scale="94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39997558519241921"/>
    <pageSetUpPr fitToPage="1"/>
  </sheetPr>
  <dimension ref="A1:I24"/>
  <sheetViews>
    <sheetView tabSelected="1" workbookViewId="0">
      <selection activeCell="P9" sqref="P9"/>
    </sheetView>
  </sheetViews>
  <sheetFormatPr defaultColWidth="9" defaultRowHeight="12.75" x14ac:dyDescent="0.3"/>
  <cols>
    <col min="1" max="1" width="16.5" style="4" customWidth="1"/>
    <col min="2" max="2" width="28.75" style="4" customWidth="1"/>
    <col min="3" max="16384" width="9" style="4"/>
  </cols>
  <sheetData>
    <row r="1" spans="1:9" ht="18.75" x14ac:dyDescent="0.3">
      <c r="A1" s="3" t="s">
        <v>0</v>
      </c>
    </row>
    <row r="3" spans="1:9" ht="25.5" x14ac:dyDescent="0.3">
      <c r="A3" s="6" t="s">
        <v>88</v>
      </c>
      <c r="C3" s="2" t="s">
        <v>41</v>
      </c>
      <c r="D3" s="2" t="s">
        <v>109</v>
      </c>
      <c r="E3" s="2" t="s">
        <v>128</v>
      </c>
      <c r="F3" s="2" t="s">
        <v>141</v>
      </c>
      <c r="G3" s="2" t="s">
        <v>260</v>
      </c>
      <c r="H3" s="7" t="s">
        <v>115</v>
      </c>
    </row>
    <row r="5" spans="1:9" x14ac:dyDescent="0.3">
      <c r="B5" s="4" t="s">
        <v>89</v>
      </c>
      <c r="C5" s="10">
        <v>200</v>
      </c>
      <c r="D5" s="10">
        <v>205</v>
      </c>
      <c r="E5" s="10">
        <v>210</v>
      </c>
      <c r="F5" s="10">
        <v>215.5</v>
      </c>
      <c r="G5" s="10"/>
      <c r="H5" s="12">
        <f>+(G5-F5)/F5</f>
        <v>-1</v>
      </c>
    </row>
    <row r="6" spans="1:9" x14ac:dyDescent="0.3">
      <c r="B6" s="4" t="s">
        <v>90</v>
      </c>
      <c r="C6" s="10">
        <v>75</v>
      </c>
      <c r="D6" s="10">
        <v>77.5</v>
      </c>
      <c r="E6" s="18">
        <v>79.5</v>
      </c>
      <c r="F6" s="18">
        <v>81.5</v>
      </c>
      <c r="G6" s="18"/>
      <c r="H6" s="12">
        <f t="shared" ref="H6:H7" si="0">+(G6-F6)/F6</f>
        <v>-1</v>
      </c>
    </row>
    <row r="7" spans="1:9" x14ac:dyDescent="0.3">
      <c r="B7" s="4" t="s">
        <v>91</v>
      </c>
      <c r="C7" s="10">
        <v>100</v>
      </c>
      <c r="D7" s="10">
        <v>102.5</v>
      </c>
      <c r="E7" s="10">
        <v>105</v>
      </c>
      <c r="F7" s="10">
        <v>107.5</v>
      </c>
      <c r="G7" s="10"/>
      <c r="H7" s="12">
        <f t="shared" si="0"/>
        <v>-1</v>
      </c>
    </row>
    <row r="8" spans="1:9" x14ac:dyDescent="0.3">
      <c r="C8" s="10"/>
    </row>
    <row r="9" spans="1:9" ht="15.75" x14ac:dyDescent="0.3">
      <c r="A9" s="6"/>
      <c r="B9" s="19"/>
      <c r="C9" s="18"/>
      <c r="D9" s="19"/>
      <c r="E9" s="19"/>
      <c r="F9" s="19"/>
      <c r="G9" s="19"/>
      <c r="H9" s="19"/>
      <c r="I9" s="19"/>
    </row>
    <row r="10" spans="1:9" x14ac:dyDescent="0.3">
      <c r="B10" s="19"/>
      <c r="C10" s="18"/>
      <c r="D10" s="19"/>
      <c r="E10" s="19"/>
      <c r="F10" s="19"/>
      <c r="G10" s="19"/>
      <c r="H10" s="19"/>
      <c r="I10" s="19"/>
    </row>
    <row r="11" spans="1:9" x14ac:dyDescent="0.3">
      <c r="A11" s="1"/>
      <c r="B11" s="1"/>
      <c r="C11" s="5"/>
    </row>
    <row r="12" spans="1:9" ht="15.75" x14ac:dyDescent="0.3">
      <c r="A12" s="6"/>
      <c r="B12" s="1"/>
      <c r="C12" s="5"/>
    </row>
    <row r="13" spans="1:9" ht="32.25" customHeight="1" x14ac:dyDescent="0.3">
      <c r="A13" s="1"/>
      <c r="B13" s="1" t="s">
        <v>265</v>
      </c>
      <c r="C13" s="5"/>
    </row>
    <row r="14" spans="1:9" x14ac:dyDescent="0.3">
      <c r="A14" s="1"/>
      <c r="B14" s="1"/>
      <c r="C14" s="5"/>
    </row>
    <row r="15" spans="1:9" x14ac:dyDescent="0.3">
      <c r="A15" s="1"/>
      <c r="B15" s="1"/>
      <c r="C15" s="5"/>
    </row>
    <row r="16" spans="1:9" x14ac:dyDescent="0.3">
      <c r="A16" s="1"/>
      <c r="B16" s="1"/>
      <c r="C16" s="5"/>
    </row>
    <row r="17" spans="1:3" x14ac:dyDescent="0.3">
      <c r="A17" s="1"/>
      <c r="B17" s="1"/>
      <c r="C17" s="5"/>
    </row>
    <row r="18" spans="1:3" x14ac:dyDescent="0.3">
      <c r="A18" s="1"/>
      <c r="B18" s="1"/>
      <c r="C18" s="5"/>
    </row>
    <row r="19" spans="1:3" x14ac:dyDescent="0.3">
      <c r="A19" s="1"/>
      <c r="B19" s="1"/>
      <c r="C19" s="5"/>
    </row>
    <row r="20" spans="1:3" x14ac:dyDescent="0.3">
      <c r="A20" s="1"/>
      <c r="B20" s="1"/>
      <c r="C20" s="5"/>
    </row>
    <row r="21" spans="1:3" x14ac:dyDescent="0.3">
      <c r="A21" s="1"/>
      <c r="B21" s="1"/>
      <c r="C21" s="5"/>
    </row>
    <row r="22" spans="1:3" x14ac:dyDescent="0.3">
      <c r="A22" s="1"/>
      <c r="B22" s="1"/>
      <c r="C22" s="5"/>
    </row>
    <row r="23" spans="1:3" x14ac:dyDescent="0.3">
      <c r="C23" s="5"/>
    </row>
    <row r="24" spans="1:3" x14ac:dyDescent="0.3">
      <c r="C24" s="5"/>
    </row>
  </sheetData>
  <phoneticPr fontId="4" type="noConversion"/>
  <printOptions gridLines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workbookViewId="0">
      <selection activeCell="L14" sqref="L14"/>
    </sheetView>
  </sheetViews>
  <sheetFormatPr defaultColWidth="11" defaultRowHeight="12.75" x14ac:dyDescent="0.3"/>
  <cols>
    <col min="1" max="1" width="36.375" style="21" customWidth="1"/>
    <col min="2" max="2" width="13.125" style="21" customWidth="1"/>
    <col min="3" max="4" width="11" style="21" customWidth="1"/>
    <col min="5" max="5" width="11" style="78" customWidth="1"/>
    <col min="6" max="6" width="13.375" style="21" customWidth="1"/>
    <col min="7" max="7" width="13.125" style="21" hidden="1" customWidth="1"/>
    <col min="8" max="16384" width="11" style="21"/>
  </cols>
  <sheetData>
    <row r="1" spans="1:7" ht="18.75" x14ac:dyDescent="0.3">
      <c r="A1" s="121" t="s">
        <v>262</v>
      </c>
      <c r="B1" s="121"/>
      <c r="C1" s="121"/>
      <c r="D1" s="121"/>
      <c r="E1" s="121"/>
      <c r="F1" s="121"/>
      <c r="G1" s="121"/>
    </row>
    <row r="3" spans="1:7" s="47" customFormat="1" ht="38.25" x14ac:dyDescent="0.3">
      <c r="A3" s="44" t="s">
        <v>155</v>
      </c>
      <c r="B3" s="45" t="s">
        <v>263</v>
      </c>
      <c r="C3" s="45" t="s">
        <v>156</v>
      </c>
      <c r="D3" s="45" t="s">
        <v>157</v>
      </c>
      <c r="E3" s="45" t="s">
        <v>158</v>
      </c>
      <c r="F3" s="45" t="s">
        <v>159</v>
      </c>
      <c r="G3" s="46" t="s">
        <v>160</v>
      </c>
    </row>
    <row r="4" spans="1:7" s="47" customFormat="1" ht="15.75" x14ac:dyDescent="0.3">
      <c r="A4" s="48"/>
      <c r="B4" s="49"/>
      <c r="C4" s="50"/>
      <c r="D4" s="50"/>
      <c r="E4" s="50"/>
      <c r="F4" s="50"/>
      <c r="G4" s="51"/>
    </row>
    <row r="5" spans="1:7" s="56" customFormat="1" ht="18.75" customHeight="1" x14ac:dyDescent="0.3">
      <c r="A5" s="52" t="s">
        <v>161</v>
      </c>
      <c r="B5" s="53"/>
      <c r="C5" s="54"/>
      <c r="D5" s="54"/>
      <c r="E5" s="54"/>
      <c r="F5" s="54"/>
      <c r="G5" s="55"/>
    </row>
    <row r="6" spans="1:7" s="56" customFormat="1" ht="9" customHeight="1" x14ac:dyDescent="0.3">
      <c r="A6" s="55"/>
      <c r="B6" s="53"/>
      <c r="C6" s="54"/>
      <c r="D6" s="54"/>
      <c r="E6" s="54"/>
      <c r="F6" s="54"/>
      <c r="G6" s="55"/>
    </row>
    <row r="7" spans="1:7" s="56" customFormat="1" ht="18.75" customHeight="1" x14ac:dyDescent="0.3">
      <c r="A7" s="55" t="s">
        <v>162</v>
      </c>
      <c r="B7" s="53" t="s">
        <v>163</v>
      </c>
      <c r="C7" s="54"/>
      <c r="D7" s="54"/>
      <c r="E7" s="54"/>
      <c r="F7" s="57">
        <v>42461</v>
      </c>
      <c r="G7" s="55"/>
    </row>
    <row r="8" spans="1:7" s="56" customFormat="1" ht="18.75" customHeight="1" x14ac:dyDescent="0.3">
      <c r="A8" s="55" t="s">
        <v>164</v>
      </c>
      <c r="B8" s="53" t="s">
        <v>163</v>
      </c>
      <c r="C8" s="54"/>
      <c r="D8" s="54"/>
      <c r="E8" s="54"/>
      <c r="F8" s="57">
        <v>42461</v>
      </c>
      <c r="G8" s="55"/>
    </row>
    <row r="9" spans="1:7" s="56" customFormat="1" x14ac:dyDescent="0.3">
      <c r="A9" s="55" t="s">
        <v>165</v>
      </c>
      <c r="B9" s="53" t="s">
        <v>163</v>
      </c>
      <c r="C9" s="54"/>
      <c r="D9" s="54"/>
      <c r="E9" s="54"/>
      <c r="F9" s="57">
        <v>42461</v>
      </c>
      <c r="G9" s="55"/>
    </row>
    <row r="10" spans="1:7" s="56" customFormat="1" ht="20.25" customHeight="1" x14ac:dyDescent="0.3">
      <c r="A10" s="55" t="s">
        <v>166</v>
      </c>
      <c r="B10" s="53"/>
      <c r="C10" s="54" t="s">
        <v>167</v>
      </c>
      <c r="D10" s="54" t="s">
        <v>168</v>
      </c>
      <c r="E10" s="54" t="s">
        <v>169</v>
      </c>
      <c r="F10" s="57">
        <v>42461</v>
      </c>
      <c r="G10" s="55"/>
    </row>
    <row r="11" spans="1:7" s="56" customFormat="1" ht="20.25" customHeight="1" x14ac:dyDescent="0.3">
      <c r="A11" s="55" t="s">
        <v>170</v>
      </c>
      <c r="B11" s="53"/>
      <c r="C11" s="54" t="s">
        <v>167</v>
      </c>
      <c r="D11" s="54" t="s">
        <v>168</v>
      </c>
      <c r="E11" s="54" t="s">
        <v>169</v>
      </c>
      <c r="F11" s="57">
        <v>42461</v>
      </c>
      <c r="G11" s="55"/>
    </row>
    <row r="12" spans="1:7" s="56" customFormat="1" ht="10.5" customHeight="1" x14ac:dyDescent="0.3">
      <c r="A12" s="55"/>
      <c r="B12" s="53"/>
      <c r="C12" s="54"/>
      <c r="D12" s="54"/>
      <c r="E12" s="54"/>
      <c r="F12" s="57"/>
      <c r="G12" s="55"/>
    </row>
    <row r="13" spans="1:7" ht="15.75" x14ac:dyDescent="0.3">
      <c r="A13" s="48" t="s">
        <v>171</v>
      </c>
      <c r="B13" s="58"/>
      <c r="C13" s="59"/>
      <c r="D13" s="60"/>
      <c r="E13" s="59"/>
      <c r="F13" s="60"/>
      <c r="G13" s="60"/>
    </row>
    <row r="14" spans="1:7" x14ac:dyDescent="0.3">
      <c r="A14" s="51" t="s">
        <v>172</v>
      </c>
      <c r="B14" s="61"/>
      <c r="C14" s="59"/>
      <c r="D14" s="59"/>
      <c r="E14" s="59"/>
      <c r="F14" s="62"/>
      <c r="G14" s="60"/>
    </row>
    <row r="15" spans="1:7" x14ac:dyDescent="0.3">
      <c r="A15" s="63"/>
      <c r="B15" s="61"/>
      <c r="C15" s="59"/>
      <c r="D15" s="59"/>
      <c r="E15" s="59"/>
      <c r="F15" s="62"/>
      <c r="G15" s="60"/>
    </row>
    <row r="16" spans="1:7" s="67" customFormat="1" x14ac:dyDescent="0.3">
      <c r="A16" s="55" t="s">
        <v>219</v>
      </c>
      <c r="B16" s="64"/>
      <c r="C16" s="65" t="s">
        <v>173</v>
      </c>
      <c r="D16" s="65" t="s">
        <v>168</v>
      </c>
      <c r="E16" s="65" t="s">
        <v>174</v>
      </c>
      <c r="F16" s="57">
        <v>42461</v>
      </c>
      <c r="G16" s="66"/>
    </row>
    <row r="17" spans="1:7" s="67" customFormat="1" ht="25.5" x14ac:dyDescent="0.3">
      <c r="A17" s="55" t="s">
        <v>220</v>
      </c>
      <c r="B17" s="64"/>
      <c r="C17" s="65" t="s">
        <v>173</v>
      </c>
      <c r="D17" s="65" t="s">
        <v>168</v>
      </c>
      <c r="E17" s="65" t="s">
        <v>174</v>
      </c>
      <c r="F17" s="57">
        <v>42461</v>
      </c>
      <c r="G17" s="66"/>
    </row>
    <row r="18" spans="1:7" s="67" customFormat="1" x14ac:dyDescent="0.3">
      <c r="A18" s="55" t="s">
        <v>221</v>
      </c>
      <c r="B18" s="64"/>
      <c r="C18" s="65" t="s">
        <v>173</v>
      </c>
      <c r="D18" s="65" t="s">
        <v>168</v>
      </c>
      <c r="E18" s="65" t="s">
        <v>174</v>
      </c>
      <c r="F18" s="57">
        <v>42461</v>
      </c>
      <c r="G18" s="66"/>
    </row>
    <row r="19" spans="1:7" s="67" customFormat="1" ht="25.5" x14ac:dyDescent="0.3">
      <c r="A19" s="55" t="s">
        <v>222</v>
      </c>
      <c r="B19" s="64"/>
      <c r="C19" s="65" t="s">
        <v>173</v>
      </c>
      <c r="D19" s="65" t="s">
        <v>168</v>
      </c>
      <c r="E19" s="65" t="s">
        <v>174</v>
      </c>
      <c r="F19" s="57">
        <v>42461</v>
      </c>
      <c r="G19" s="66"/>
    </row>
    <row r="20" spans="1:7" s="67" customFormat="1" x14ac:dyDescent="0.3">
      <c r="A20" s="55" t="s">
        <v>223</v>
      </c>
      <c r="B20" s="64"/>
      <c r="C20" s="65"/>
      <c r="D20" s="65"/>
      <c r="E20" s="65"/>
      <c r="F20" s="57"/>
      <c r="G20" s="66"/>
    </row>
    <row r="21" spans="1:7" s="67" customFormat="1" x14ac:dyDescent="0.3">
      <c r="A21" s="55" t="s">
        <v>224</v>
      </c>
      <c r="B21" s="64"/>
      <c r="C21" s="65" t="s">
        <v>173</v>
      </c>
      <c r="D21" s="65" t="s">
        <v>168</v>
      </c>
      <c r="E21" s="65" t="s">
        <v>174</v>
      </c>
      <c r="F21" s="57">
        <v>42461</v>
      </c>
      <c r="G21" s="66"/>
    </row>
    <row r="22" spans="1:7" s="67" customFormat="1" x14ac:dyDescent="0.3">
      <c r="A22" s="55" t="s">
        <v>225</v>
      </c>
      <c r="B22" s="64"/>
      <c r="C22" s="65" t="s">
        <v>173</v>
      </c>
      <c r="D22" s="65" t="s">
        <v>168</v>
      </c>
      <c r="E22" s="65" t="s">
        <v>174</v>
      </c>
      <c r="F22" s="57">
        <v>42461</v>
      </c>
      <c r="G22" s="66"/>
    </row>
    <row r="23" spans="1:7" x14ac:dyDescent="0.3">
      <c r="A23" s="63"/>
      <c r="B23" s="61"/>
      <c r="C23" s="59"/>
      <c r="D23" s="59"/>
      <c r="E23" s="59"/>
      <c r="F23" s="68"/>
      <c r="G23" s="60"/>
    </row>
    <row r="24" spans="1:7" x14ac:dyDescent="0.3">
      <c r="A24" s="51" t="s">
        <v>175</v>
      </c>
      <c r="B24" s="61"/>
      <c r="C24" s="59"/>
      <c r="D24" s="59"/>
      <c r="E24" s="59"/>
      <c r="F24" s="62"/>
      <c r="G24" s="60"/>
    </row>
    <row r="25" spans="1:7" x14ac:dyDescent="0.3">
      <c r="A25" s="63"/>
      <c r="B25" s="61"/>
      <c r="C25" s="59"/>
      <c r="D25" s="59"/>
      <c r="E25" s="59"/>
      <c r="F25" s="62"/>
      <c r="G25" s="60"/>
    </row>
    <row r="26" spans="1:7" s="67" customFormat="1" x14ac:dyDescent="0.3">
      <c r="A26" s="55" t="s">
        <v>176</v>
      </c>
      <c r="B26" s="64"/>
      <c r="C26" s="65" t="s">
        <v>173</v>
      </c>
      <c r="D26" s="65" t="s">
        <v>168</v>
      </c>
      <c r="E26" s="65" t="s">
        <v>177</v>
      </c>
      <c r="F26" s="57">
        <v>42461</v>
      </c>
      <c r="G26" s="66"/>
    </row>
    <row r="27" spans="1:7" s="67" customFormat="1" x14ac:dyDescent="0.3">
      <c r="A27" s="55" t="s">
        <v>178</v>
      </c>
      <c r="B27" s="64"/>
      <c r="C27" s="65" t="s">
        <v>173</v>
      </c>
      <c r="D27" s="65" t="s">
        <v>168</v>
      </c>
      <c r="E27" s="65" t="s">
        <v>177</v>
      </c>
      <c r="F27" s="57">
        <v>42461</v>
      </c>
      <c r="G27" s="66"/>
    </row>
    <row r="28" spans="1:7" x14ac:dyDescent="0.3">
      <c r="A28" s="63"/>
      <c r="B28" s="61"/>
      <c r="C28" s="59"/>
      <c r="D28" s="59"/>
      <c r="E28" s="59"/>
      <c r="F28" s="62"/>
      <c r="G28" s="60"/>
    </row>
    <row r="29" spans="1:7" s="67" customFormat="1" x14ac:dyDescent="0.3">
      <c r="A29" s="69" t="s">
        <v>179</v>
      </c>
      <c r="B29" s="64"/>
      <c r="C29" s="65"/>
      <c r="D29" s="65"/>
      <c r="E29" s="65"/>
      <c r="F29" s="70"/>
      <c r="G29" s="66"/>
    </row>
    <row r="30" spans="1:7" s="67" customFormat="1" x14ac:dyDescent="0.3">
      <c r="A30" s="55"/>
      <c r="B30" s="64"/>
      <c r="C30" s="65"/>
      <c r="D30" s="65"/>
      <c r="E30" s="65"/>
      <c r="F30" s="70"/>
      <c r="G30" s="66"/>
    </row>
    <row r="31" spans="1:7" s="67" customFormat="1" x14ac:dyDescent="0.3">
      <c r="A31" s="55" t="s">
        <v>180</v>
      </c>
      <c r="B31" s="64"/>
      <c r="C31" s="65" t="s">
        <v>173</v>
      </c>
      <c r="D31" s="65" t="s">
        <v>168</v>
      </c>
      <c r="E31" s="65" t="s">
        <v>181</v>
      </c>
      <c r="F31" s="57">
        <v>42461</v>
      </c>
      <c r="G31" s="55"/>
    </row>
    <row r="32" spans="1:7" s="67" customFormat="1" x14ac:dyDescent="0.3">
      <c r="A32" s="55" t="s">
        <v>182</v>
      </c>
      <c r="B32" s="64"/>
      <c r="C32" s="65" t="s">
        <v>173</v>
      </c>
      <c r="D32" s="65" t="s">
        <v>168</v>
      </c>
      <c r="E32" s="65" t="s">
        <v>181</v>
      </c>
      <c r="F32" s="57">
        <v>42461</v>
      </c>
      <c r="G32" s="55"/>
    </row>
    <row r="33" spans="1:7" s="67" customFormat="1" x14ac:dyDescent="0.3">
      <c r="A33" s="55"/>
      <c r="B33" s="64"/>
      <c r="C33" s="65"/>
      <c r="D33" s="65"/>
      <c r="E33" s="65"/>
      <c r="F33" s="57"/>
      <c r="G33" s="66"/>
    </row>
    <row r="34" spans="1:7" s="67" customFormat="1" x14ac:dyDescent="0.3">
      <c r="A34" s="55" t="s">
        <v>183</v>
      </c>
      <c r="B34" s="64"/>
      <c r="C34" s="65" t="s">
        <v>173</v>
      </c>
      <c r="D34" s="65" t="s">
        <v>168</v>
      </c>
      <c r="E34" s="65" t="s">
        <v>184</v>
      </c>
      <c r="F34" s="57">
        <v>42461</v>
      </c>
      <c r="G34" s="66"/>
    </row>
    <row r="35" spans="1:7" s="67" customFormat="1" x14ac:dyDescent="0.3">
      <c r="A35" s="55" t="s">
        <v>185</v>
      </c>
      <c r="B35" s="64"/>
      <c r="C35" s="65" t="s">
        <v>173</v>
      </c>
      <c r="D35" s="65" t="s">
        <v>168</v>
      </c>
      <c r="E35" s="65" t="s">
        <v>184</v>
      </c>
      <c r="F35" s="57">
        <v>42461</v>
      </c>
      <c r="G35" s="66"/>
    </row>
    <row r="36" spans="1:7" s="67" customFormat="1" x14ac:dyDescent="0.3">
      <c r="A36" s="55" t="s">
        <v>186</v>
      </c>
      <c r="B36" s="64"/>
      <c r="C36" s="65" t="s">
        <v>173</v>
      </c>
      <c r="D36" s="65" t="s">
        <v>168</v>
      </c>
      <c r="E36" s="65" t="s">
        <v>184</v>
      </c>
      <c r="F36" s="57">
        <v>42461</v>
      </c>
      <c r="G36" s="66"/>
    </row>
    <row r="37" spans="1:7" s="67" customFormat="1" x14ac:dyDescent="0.3">
      <c r="A37" s="55" t="s">
        <v>187</v>
      </c>
      <c r="B37" s="64"/>
      <c r="C37" s="65" t="s">
        <v>173</v>
      </c>
      <c r="D37" s="65" t="s">
        <v>168</v>
      </c>
      <c r="E37" s="65" t="s">
        <v>184</v>
      </c>
      <c r="F37" s="57">
        <v>42461</v>
      </c>
      <c r="G37" s="66"/>
    </row>
    <row r="38" spans="1:7" s="67" customFormat="1" x14ac:dyDescent="0.3">
      <c r="A38" s="55"/>
      <c r="B38" s="64"/>
      <c r="C38" s="65"/>
      <c r="D38" s="65"/>
      <c r="E38" s="65"/>
      <c r="F38" s="57"/>
      <c r="G38" s="66"/>
    </row>
    <row r="39" spans="1:7" s="67" customFormat="1" x14ac:dyDescent="0.3">
      <c r="A39" s="55" t="s">
        <v>188</v>
      </c>
      <c r="B39" s="64"/>
      <c r="C39" s="65" t="s">
        <v>173</v>
      </c>
      <c r="D39" s="65" t="s">
        <v>168</v>
      </c>
      <c r="E39" s="65" t="s">
        <v>189</v>
      </c>
      <c r="F39" s="57">
        <v>42461</v>
      </c>
      <c r="G39" s="66"/>
    </row>
    <row r="40" spans="1:7" s="67" customFormat="1" x14ac:dyDescent="0.3">
      <c r="A40" s="55" t="s">
        <v>190</v>
      </c>
      <c r="B40" s="64"/>
      <c r="C40" s="65" t="s">
        <v>173</v>
      </c>
      <c r="D40" s="65" t="s">
        <v>168</v>
      </c>
      <c r="E40" s="65" t="s">
        <v>189</v>
      </c>
      <c r="F40" s="57">
        <v>42461</v>
      </c>
      <c r="G40" s="66"/>
    </row>
    <row r="41" spans="1:7" s="67" customFormat="1" x14ac:dyDescent="0.3">
      <c r="A41" s="55"/>
      <c r="B41" s="64"/>
      <c r="C41" s="65"/>
      <c r="D41" s="65"/>
      <c r="E41" s="65"/>
      <c r="F41" s="57"/>
      <c r="G41" s="66"/>
    </row>
    <row r="42" spans="1:7" s="67" customFormat="1" x14ac:dyDescent="0.3">
      <c r="A42" s="55" t="s">
        <v>191</v>
      </c>
      <c r="B42" s="64"/>
      <c r="C42" s="65" t="s">
        <v>173</v>
      </c>
      <c r="D42" s="65" t="s">
        <v>168</v>
      </c>
      <c r="E42" s="65" t="s">
        <v>184</v>
      </c>
      <c r="F42" s="57">
        <v>42461</v>
      </c>
      <c r="G42" s="66"/>
    </row>
    <row r="43" spans="1:7" s="67" customFormat="1" x14ac:dyDescent="0.3">
      <c r="A43" s="55" t="s">
        <v>192</v>
      </c>
      <c r="B43" s="64"/>
      <c r="C43" s="65" t="s">
        <v>173</v>
      </c>
      <c r="D43" s="65" t="s">
        <v>168</v>
      </c>
      <c r="E43" s="65" t="s">
        <v>184</v>
      </c>
      <c r="F43" s="57">
        <v>42461</v>
      </c>
      <c r="G43" s="66"/>
    </row>
    <row r="44" spans="1:7" s="67" customFormat="1" x14ac:dyDescent="0.3">
      <c r="A44" s="55" t="s">
        <v>193</v>
      </c>
      <c r="B44" s="64"/>
      <c r="C44" s="65" t="s">
        <v>173</v>
      </c>
      <c r="D44" s="65" t="s">
        <v>168</v>
      </c>
      <c r="E44" s="65" t="s">
        <v>184</v>
      </c>
      <c r="F44" s="57">
        <v>42461</v>
      </c>
      <c r="G44" s="66"/>
    </row>
    <row r="45" spans="1:7" s="67" customFormat="1" x14ac:dyDescent="0.3">
      <c r="A45" s="55" t="s">
        <v>194</v>
      </c>
      <c r="B45" s="64"/>
      <c r="C45" s="65" t="s">
        <v>173</v>
      </c>
      <c r="D45" s="65" t="s">
        <v>168</v>
      </c>
      <c r="E45" s="65" t="s">
        <v>184</v>
      </c>
      <c r="F45" s="57">
        <v>42461</v>
      </c>
      <c r="G45" s="66"/>
    </row>
    <row r="46" spans="1:7" s="67" customFormat="1" x14ac:dyDescent="0.3">
      <c r="A46" s="55"/>
      <c r="B46" s="64"/>
      <c r="C46" s="65"/>
      <c r="D46" s="65"/>
      <c r="E46" s="65"/>
      <c r="F46" s="57"/>
      <c r="G46" s="66"/>
    </row>
    <row r="47" spans="1:7" s="67" customFormat="1" x14ac:dyDescent="0.3">
      <c r="A47" s="55" t="s">
        <v>195</v>
      </c>
      <c r="B47" s="64"/>
      <c r="C47" s="65" t="s">
        <v>173</v>
      </c>
      <c r="D47" s="65" t="s">
        <v>168</v>
      </c>
      <c r="E47" s="65" t="s">
        <v>196</v>
      </c>
      <c r="F47" s="57">
        <v>42461</v>
      </c>
      <c r="G47" s="66"/>
    </row>
    <row r="48" spans="1:7" s="67" customFormat="1" x14ac:dyDescent="0.3">
      <c r="A48" s="55" t="s">
        <v>197</v>
      </c>
      <c r="B48" s="64"/>
      <c r="C48" s="65" t="s">
        <v>173</v>
      </c>
      <c r="D48" s="65" t="s">
        <v>168</v>
      </c>
      <c r="E48" s="65" t="s">
        <v>196</v>
      </c>
      <c r="F48" s="57">
        <v>42461</v>
      </c>
      <c r="G48" s="66"/>
    </row>
    <row r="49" spans="1:14" s="67" customFormat="1" x14ac:dyDescent="0.3">
      <c r="A49" s="55" t="s">
        <v>198</v>
      </c>
      <c r="B49" s="64"/>
      <c r="C49" s="65" t="s">
        <v>173</v>
      </c>
      <c r="D49" s="65" t="s">
        <v>168</v>
      </c>
      <c r="E49" s="65" t="s">
        <v>196</v>
      </c>
      <c r="F49" s="57">
        <v>42461</v>
      </c>
      <c r="G49" s="66"/>
    </row>
    <row r="50" spans="1:14" s="67" customFormat="1" x14ac:dyDescent="0.3">
      <c r="A50" s="55" t="s">
        <v>199</v>
      </c>
      <c r="B50" s="64"/>
      <c r="C50" s="65" t="s">
        <v>173</v>
      </c>
      <c r="D50" s="65" t="s">
        <v>168</v>
      </c>
      <c r="E50" s="65" t="s">
        <v>196</v>
      </c>
      <c r="F50" s="57">
        <v>42461</v>
      </c>
      <c r="G50" s="66"/>
    </row>
    <row r="51" spans="1:14" s="67" customFormat="1" x14ac:dyDescent="0.3">
      <c r="A51" s="55"/>
      <c r="B51" s="64"/>
      <c r="C51" s="65"/>
      <c r="D51" s="65"/>
      <c r="E51" s="65"/>
      <c r="F51" s="70"/>
      <c r="G51" s="66"/>
    </row>
    <row r="52" spans="1:14" s="67" customFormat="1" x14ac:dyDescent="0.3">
      <c r="A52" s="69" t="s">
        <v>200</v>
      </c>
      <c r="B52" s="64"/>
      <c r="C52" s="65"/>
      <c r="D52" s="65"/>
      <c r="E52" s="65"/>
      <c r="F52" s="70"/>
      <c r="G52" s="66"/>
    </row>
    <row r="53" spans="1:14" s="67" customFormat="1" x14ac:dyDescent="0.3">
      <c r="A53" s="55"/>
      <c r="B53" s="64"/>
      <c r="C53" s="65"/>
      <c r="D53" s="65"/>
      <c r="E53" s="65"/>
      <c r="F53" s="70"/>
      <c r="G53" s="66"/>
    </row>
    <row r="54" spans="1:14" s="67" customFormat="1" x14ac:dyDescent="0.3">
      <c r="A54" s="55" t="s">
        <v>201</v>
      </c>
      <c r="B54" s="64"/>
      <c r="C54" s="65" t="s">
        <v>173</v>
      </c>
      <c r="D54" s="65" t="s">
        <v>168</v>
      </c>
      <c r="E54" s="54" t="s">
        <v>202</v>
      </c>
      <c r="F54" s="57">
        <v>42461</v>
      </c>
      <c r="G54" s="66"/>
    </row>
    <row r="55" spans="1:14" s="67" customFormat="1" x14ac:dyDescent="0.3">
      <c r="A55" s="55" t="s">
        <v>204</v>
      </c>
      <c r="B55" s="64"/>
      <c r="C55" s="65" t="s">
        <v>173</v>
      </c>
      <c r="D55" s="65" t="s">
        <v>168</v>
      </c>
      <c r="E55" s="54" t="s">
        <v>203</v>
      </c>
      <c r="F55" s="57">
        <v>42461</v>
      </c>
      <c r="G55" s="66"/>
    </row>
    <row r="56" spans="1:14" s="67" customFormat="1" x14ac:dyDescent="0.3">
      <c r="A56" s="55" t="s">
        <v>226</v>
      </c>
      <c r="B56" s="64"/>
      <c r="C56" s="65" t="s">
        <v>173</v>
      </c>
      <c r="D56" s="65" t="s">
        <v>168</v>
      </c>
      <c r="E56" s="54" t="s">
        <v>203</v>
      </c>
      <c r="F56" s="57">
        <v>42461</v>
      </c>
      <c r="G56" s="66"/>
    </row>
    <row r="57" spans="1:14" s="67" customFormat="1" x14ac:dyDescent="0.3">
      <c r="A57" s="55" t="s">
        <v>227</v>
      </c>
      <c r="B57" s="64"/>
      <c r="C57" s="65" t="s">
        <v>173</v>
      </c>
      <c r="D57" s="65" t="s">
        <v>168</v>
      </c>
      <c r="E57" s="54" t="s">
        <v>203</v>
      </c>
      <c r="F57" s="57">
        <v>42461</v>
      </c>
      <c r="G57" s="66"/>
    </row>
    <row r="58" spans="1:14" s="67" customFormat="1" x14ac:dyDescent="0.3">
      <c r="A58" s="55" t="s">
        <v>204</v>
      </c>
      <c r="B58" s="64"/>
      <c r="C58" s="65" t="s">
        <v>173</v>
      </c>
      <c r="D58" s="65" t="s">
        <v>168</v>
      </c>
      <c r="E58" s="54" t="s">
        <v>205</v>
      </c>
      <c r="F58" s="57">
        <v>42461</v>
      </c>
      <c r="G58" s="66"/>
      <c r="I58" s="71"/>
      <c r="J58" s="71"/>
      <c r="K58" s="71"/>
      <c r="L58" s="71"/>
      <c r="M58" s="71"/>
      <c r="N58" s="71"/>
    </row>
    <row r="59" spans="1:14" s="67" customFormat="1" x14ac:dyDescent="0.3">
      <c r="A59" s="55" t="s">
        <v>206</v>
      </c>
      <c r="B59" s="64"/>
      <c r="C59" s="65" t="s">
        <v>173</v>
      </c>
      <c r="D59" s="65" t="s">
        <v>168</v>
      </c>
      <c r="E59" s="54" t="s">
        <v>189</v>
      </c>
      <c r="F59" s="57">
        <v>42461</v>
      </c>
      <c r="G59" s="66"/>
      <c r="I59" s="71"/>
      <c r="M59" s="56"/>
      <c r="N59" s="56"/>
    </row>
    <row r="60" spans="1:14" s="67" customFormat="1" x14ac:dyDescent="0.3">
      <c r="A60" s="55" t="s">
        <v>207</v>
      </c>
      <c r="B60" s="64"/>
      <c r="C60" s="65" t="s">
        <v>173</v>
      </c>
      <c r="D60" s="65" t="s">
        <v>168</v>
      </c>
      <c r="E60" s="54" t="s">
        <v>208</v>
      </c>
      <c r="F60" s="57">
        <v>42461</v>
      </c>
      <c r="G60" s="66"/>
    </row>
    <row r="61" spans="1:14" s="67" customFormat="1" ht="38.25" x14ac:dyDescent="0.3">
      <c r="A61" s="72" t="s">
        <v>209</v>
      </c>
      <c r="B61" s="64"/>
      <c r="C61" s="65" t="s">
        <v>173</v>
      </c>
      <c r="D61" s="65" t="s">
        <v>168</v>
      </c>
      <c r="E61" s="54" t="s">
        <v>210</v>
      </c>
      <c r="F61" s="57">
        <v>42461</v>
      </c>
      <c r="G61" s="66"/>
    </row>
    <row r="62" spans="1:14" s="67" customFormat="1" ht="38.25" x14ac:dyDescent="0.3">
      <c r="A62" s="72" t="s">
        <v>211</v>
      </c>
      <c r="B62" s="64"/>
      <c r="C62" s="65" t="s">
        <v>173</v>
      </c>
      <c r="D62" s="65" t="s">
        <v>168</v>
      </c>
      <c r="E62" s="54" t="s">
        <v>210</v>
      </c>
      <c r="F62" s="57">
        <v>42461</v>
      </c>
      <c r="G62" s="66"/>
    </row>
    <row r="63" spans="1:14" s="67" customFormat="1" x14ac:dyDescent="0.3">
      <c r="A63" s="55" t="s">
        <v>212</v>
      </c>
      <c r="B63" s="64"/>
      <c r="C63" s="65" t="s">
        <v>173</v>
      </c>
      <c r="D63" s="65" t="s">
        <v>213</v>
      </c>
      <c r="E63" s="54" t="s">
        <v>214</v>
      </c>
      <c r="F63" s="57">
        <v>42461</v>
      </c>
      <c r="G63" s="66"/>
    </row>
    <row r="64" spans="1:14" s="67" customFormat="1" x14ac:dyDescent="0.3">
      <c r="A64" s="55" t="s">
        <v>215</v>
      </c>
      <c r="B64" s="64"/>
      <c r="C64" s="65" t="s">
        <v>173</v>
      </c>
      <c r="D64" s="65" t="s">
        <v>213</v>
      </c>
      <c r="E64" s="54" t="s">
        <v>214</v>
      </c>
      <c r="F64" s="57">
        <v>42461</v>
      </c>
      <c r="G64" s="66"/>
    </row>
    <row r="65" spans="1:8" s="67" customFormat="1" x14ac:dyDescent="0.3">
      <c r="A65" s="55" t="s">
        <v>216</v>
      </c>
      <c r="B65" s="64"/>
      <c r="C65" s="65" t="s">
        <v>173</v>
      </c>
      <c r="D65" s="65" t="s">
        <v>213</v>
      </c>
      <c r="E65" s="54" t="s">
        <v>217</v>
      </c>
      <c r="F65" s="57">
        <v>42461</v>
      </c>
      <c r="G65" s="66"/>
    </row>
    <row r="66" spans="1:8" s="67" customFormat="1" x14ac:dyDescent="0.3">
      <c r="A66" s="55" t="s">
        <v>218</v>
      </c>
      <c r="B66" s="64"/>
      <c r="C66" s="65" t="s">
        <v>173</v>
      </c>
      <c r="D66" s="65" t="s">
        <v>213</v>
      </c>
      <c r="E66" s="54" t="s">
        <v>217</v>
      </c>
      <c r="F66" s="57">
        <v>42461</v>
      </c>
      <c r="G66" s="66"/>
      <c r="H66" s="67" t="s">
        <v>229</v>
      </c>
    </row>
    <row r="67" spans="1:8" s="67" customFormat="1" x14ac:dyDescent="0.3">
      <c r="A67" s="55"/>
      <c r="B67" s="64"/>
      <c r="C67" s="65"/>
      <c r="D67" s="65"/>
      <c r="E67" s="54"/>
      <c r="F67" s="66"/>
      <c r="G67" s="66"/>
    </row>
    <row r="68" spans="1:8" s="67" customFormat="1" x14ac:dyDescent="0.3">
      <c r="A68" s="73"/>
      <c r="B68" s="74"/>
      <c r="C68" s="75"/>
      <c r="D68" s="75"/>
      <c r="E68" s="76"/>
      <c r="F68" s="75"/>
      <c r="G68" s="75"/>
    </row>
    <row r="69" spans="1:8" s="67" customFormat="1" x14ac:dyDescent="0.3">
      <c r="E69" s="77"/>
    </row>
  </sheetData>
  <mergeCells count="1">
    <mergeCell ref="A1:G1"/>
  </mergeCells>
  <printOptions horizontalCentered="1" gridLines="1"/>
  <pageMargins left="0.35433070866141736" right="0.35433070866141736" top="0.39370078740157483" bottom="0.59055118110236227" header="0.51181102362204722" footer="0.51181102362204722"/>
  <pageSetup paperSize="9" fitToHeight="0" orientation="portrait" r:id="rId1"/>
  <headerFooter alignWithMargins="0">
    <oddFooter>&amp;CPage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Allotments</vt:lpstr>
      <vt:lpstr>Cemetery</vt:lpstr>
      <vt:lpstr>Forum 16-17</vt:lpstr>
      <vt:lpstr>Dock</vt:lpstr>
      <vt:lpstr>Barrow Park</vt:lpstr>
      <vt:lpstr>Market</vt:lpstr>
      <vt:lpstr>Land Charges</vt:lpstr>
      <vt:lpstr>Estates</vt:lpstr>
      <vt:lpstr>Env Health</vt:lpstr>
      <vt:lpstr>Town Hall </vt:lpstr>
      <vt:lpstr>Allotments!Print_Area</vt:lpstr>
      <vt:lpstr>'Barrow Park'!Print_Area</vt:lpstr>
      <vt:lpstr>Cemetery!Print_Area</vt:lpstr>
      <vt:lpstr>Dock!Print_Area</vt:lpstr>
      <vt:lpstr>'Env Health'!Print_Area</vt:lpstr>
      <vt:lpstr>'Land Charges'!Print_Area</vt:lpstr>
      <vt:lpstr>Market!Print_Area</vt:lpstr>
      <vt:lpstr>'Town Hall '!Print_Area</vt:lpstr>
      <vt:lpstr>Allotments!Print_Titles</vt:lpstr>
      <vt:lpstr>Cemetery!Print_Titles</vt:lpstr>
    </vt:vector>
  </TitlesOfParts>
  <Company>Barrow Borough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gpunton</dc:creator>
  <cp:lastModifiedBy>Gill Punton</cp:lastModifiedBy>
  <cp:lastPrinted>2015-12-08T10:38:34Z</cp:lastPrinted>
  <dcterms:created xsi:type="dcterms:W3CDTF">2012-01-20T09:05:46Z</dcterms:created>
  <dcterms:modified xsi:type="dcterms:W3CDTF">2017-03-03T15:35:42Z</dcterms:modified>
</cp:coreProperties>
</file>